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8" sheetId="1" r:id="rId1"/>
    <sheet name="2019-20" sheetId="2" r:id="rId2"/>
  </sheets>
  <definedNames>
    <definedName name="_xlnm.Print_Area" localSheetId="0">'2018'!$A$1:$F$123</definedName>
    <definedName name="_xlnm.Print_Area" localSheetId="1">'2019-20'!$A$1:$G$125</definedName>
  </definedNames>
  <calcPr fullCalcOnLoad="1"/>
</workbook>
</file>

<file path=xl/sharedStrings.xml><?xml version="1.0" encoding="utf-8"?>
<sst xmlns="http://schemas.openxmlformats.org/spreadsheetml/2006/main" count="670" uniqueCount="178">
  <si>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</si>
  <si>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</si>
  <si>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</si>
  <si>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</si>
  <si>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</si>
  <si>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</si>
  <si>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</si>
  <si>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</si>
  <si>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</si>
  <si>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</si>
  <si>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</si>
  <si>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</si>
  <si>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</si>
  <si>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</si>
  <si>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</si>
  <si>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</si>
  <si>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</si>
  <si>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</si>
  <si>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</si>
  <si>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</si>
  <si>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</si>
  <si>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</si>
  <si>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</si>
  <si>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</si>
  <si>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</si>
  <si>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</si>
  <si>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</si>
  <si>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</si>
  <si>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</si>
  <si>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</si>
  <si>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</si>
  <si>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</si>
  <si>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</si>
  <si>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</si>
  <si>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</si>
  <si>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</si>
  <si>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</si>
  <si>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</si>
  <si>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</si>
  <si>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</si>
  <si>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</si>
  <si>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</si>
  <si>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</si>
  <si>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</si>
  <si>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</si>
  <si>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</si>
  <si>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</si>
  <si>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</si>
  <si>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</si>
  <si>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</si>
  <si>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</si>
  <si>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</si>
  <si>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Приложение № 4</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</si>
  <si>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</si>
  <si>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</si>
  <si>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</si>
  <si>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</si>
  <si>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</si>
  <si>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</si>
  <si>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</si>
  <si>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</si>
  <si>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</si>
  <si>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</si>
  <si>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</si>
  <si>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</si>
  <si>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</si>
  <si>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</si>
  <si>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</si>
  <si>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</si>
  <si>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</si>
  <si>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</si>
  <si>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</si>
  <si>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</si>
  <si>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</si>
  <si>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</si>
  <si>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</si>
  <si>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</si>
  <si>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</si>
  <si>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</si>
  <si>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</si>
  <si>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</si>
  <si>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</si>
  <si>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</si>
  <si>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</si>
  <si>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</si>
  <si>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</si>
  <si>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</si>
  <si>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</si>
  <si>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</si>
  <si>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</si>
  <si>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</si>
  <si>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</si>
  <si>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</si>
  <si>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</si>
  <si>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</si>
  <si>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</si>
  <si>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</si>
  <si>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</si>
  <si>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</si>
  <si>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</si>
  <si>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</si>
  <si>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</si>
  <si>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</si>
  <si>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</si>
  <si>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</si>
  <si>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</si>
  <si>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</si>
  <si>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</si>
  <si>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</si>
  <si>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</si>
  <si>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</si>
  <si>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</si>
  <si>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</si>
  <si>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</si>
  <si>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</si>
  <si>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</si>
  <si>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</si>
  <si>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</si>
  <si>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</si>
  <si>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</si>
  <si>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</si>
  <si>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</si>
  <si>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</si>
  <si>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</si>
  <si>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</si>
  <si>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41000 00170</t>
  </si>
  <si>
    <t>51200 00240</t>
  </si>
  <si>
    <t>50500 00230</t>
  </si>
  <si>
    <t>51100 G0860</t>
  </si>
  <si>
    <t>51100 G0870</t>
  </si>
  <si>
    <t>45000 00200</t>
  </si>
  <si>
    <t>45700 00251</t>
  </si>
  <si>
    <t>45700 00252</t>
  </si>
  <si>
    <t>02000 00050</t>
  </si>
  <si>
    <t>09200 00900</t>
  </si>
  <si>
    <t>79505 00520</t>
  </si>
  <si>
    <t>79501 00490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</si>
  <si>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</si>
  <si>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</si>
  <si>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</si>
  <si>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</si>
  <si>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</si>
  <si>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79506 00570</t>
  </si>
  <si>
    <t>2018 г.      (тыс.руб.)</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</si>
  <si>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</si>
  <si>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</si>
  <si>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</si>
  <si>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</si>
  <si>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</si>
  <si>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</si>
  <si>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2019 г. (тыс.руб.)</t>
  </si>
  <si>
    <t>2020 г.  (тыс.руб.)</t>
  </si>
  <si>
    <t>ВЕДОМСТВЕННАЯ СТРУКТУРА РАСХОДОВ БЮДЖЕТА ВНУТРИГОРОДСКОГО МУНИЦИПАЛЬНОГО ОБРАЗОВАНИЯ САНКТ-ПЕТЕРБУРГА                       МУНИЦИПАЛЬНЫЙ  ОКРУГ СЕРГИЕВСКОЕ НА  2019-2020  ГОДЫ</t>
  </si>
  <si>
    <t>Пенсионное обеспечение и иные выплаты населению населения</t>
  </si>
  <si>
    <t xml:space="preserve">Пенсионное обеспечение </t>
  </si>
  <si>
    <t>1001</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</si>
  <si>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</si>
  <si>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</si>
  <si>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</si>
  <si>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</si>
  <si>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</si>
  <si>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Мероприятия, направленные на решение вопроса местного значения по осуществлению защиты прав потребителей</t>
  </si>
  <si>
    <t>Мероприятия, направленные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</si>
  <si>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</si>
  <si>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</si>
  <si>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</si>
  <si>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</si>
  <si>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Мероприятия, направленные на решение вопроса местного значения по организации и проведению праздничных и иных зрелищных мероприятий</t>
  </si>
  <si>
    <t>Мероприятия, направленные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</si>
  <si>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Мероприятия, направленные на решение вопроса местного значения  по организации и проведению досуговых мероприятий для жителей муниципального образования</t>
  </si>
  <si>
    <t>Мероприятия, направленные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</si>
  <si>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 xml:space="preserve">Мероприятия, направленные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</si>
  <si>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</si>
  <si>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Мероприятия, направленные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</si>
  <si>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</si>
  <si>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к Решению МС МО МО Сергиевское № 5/1 от 14.12.2017 г.</t>
  </si>
  <si>
    <t>ВЕДОМСТВЕННАЯ СТРУКТУРА РАСХОДОВ БЮДЖЕТА ВНУТРИГОРОДСКОГО МУНИЦИПАЛЬНОГО ОБРАЗОВАНИЯ САНКТ-ПЕТЕРБУРГА                                                                МУНИЦИПАЛЬНЫЙ ОКРУГ СЕРГИЕВСКОЕ НА 2018 ГОД</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</si>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</sst>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style="medium"/>
    </border>
    <border>
      <left style="medium"/>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32" borderId="0" applyNumberFormat="0" applyBorder="0" applyAlignment="0" applyProtection="0"/>
  </cellStyleXfs>
  <cellXfs count="14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6" fillId="0" borderId="10" xfId="0" applyFont="1" applyFill="1" applyBorder="1" applyAlignment="1">
      <alignment horizontal="left" wrapText="1"/>
    </xf>
    <xf numFmtId="49" fontId="26"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7"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4" fillId="0" borderId="21" xfId="0" applyFont="1" applyFill="1" applyBorder="1" applyAlignment="1">
      <alignment wrapText="1"/>
    </xf>
    <xf numFmtId="4" fontId="5" fillId="0" borderId="22" xfId="0" applyNumberFormat="1" applyFont="1" applyFill="1" applyBorder="1" applyAlignment="1">
      <alignment/>
    </xf>
    <xf numFmtId="2" fontId="0" fillId="0" borderId="0" xfId="0" applyNumberFormat="1" applyAlignment="1">
      <alignment/>
    </xf>
    <xf numFmtId="0" fontId="0" fillId="0" borderId="14" xfId="0" applyFont="1" applyBorder="1" applyAlignment="1">
      <alignment horizontal="center" vertical="center" wrapText="1"/>
    </xf>
    <xf numFmtId="188" fontId="0" fillId="0" borderId="0" xfId="0" applyNumberFormat="1" applyFill="1" applyAlignment="1">
      <alignment/>
    </xf>
    <xf numFmtId="4" fontId="2" fillId="0" borderId="22"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0" fontId="4" fillId="0" borderId="24"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25" xfId="0" applyFont="1" applyFill="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wrapText="1"/>
    </xf>
    <xf numFmtId="49" fontId="7" fillId="0" borderId="18" xfId="0" applyNumberFormat="1" applyFont="1" applyFill="1" applyBorder="1" applyAlignment="1">
      <alignment horizontal="center"/>
    </xf>
    <xf numFmtId="0" fontId="2" fillId="0" borderId="25" xfId="0" applyFont="1" applyFill="1" applyBorder="1" applyAlignment="1">
      <alignment wrapText="1"/>
    </xf>
    <xf numFmtId="0" fontId="0" fillId="0" borderId="0" xfId="0" applyFill="1" applyAlignment="1">
      <alignment/>
    </xf>
    <xf numFmtId="183" fontId="0" fillId="0" borderId="0" xfId="0" applyNumberFormat="1" applyAlignment="1">
      <alignment/>
    </xf>
    <xf numFmtId="0" fontId="3" fillId="0" borderId="21" xfId="0" applyFont="1" applyFill="1" applyBorder="1" applyAlignment="1">
      <alignment wrapText="1"/>
    </xf>
    <xf numFmtId="49" fontId="27" fillId="0" borderId="21" xfId="0" applyNumberFormat="1" applyFont="1" applyFill="1" applyBorder="1" applyAlignment="1">
      <alignment horizontal="center"/>
    </xf>
    <xf numFmtId="49" fontId="3" fillId="0" borderId="21" xfId="0" applyNumberFormat="1" applyFont="1" applyFill="1" applyBorder="1" applyAlignment="1">
      <alignment horizontal="center" wrapText="1"/>
    </xf>
    <xf numFmtId="49" fontId="27" fillId="0" borderId="26" xfId="0" applyNumberFormat="1" applyFont="1" applyFill="1" applyBorder="1" applyAlignment="1">
      <alignment horizontal="center"/>
    </xf>
    <xf numFmtId="0" fontId="2" fillId="0" borderId="19" xfId="0" applyFont="1" applyFill="1" applyBorder="1" applyAlignment="1">
      <alignment wrapText="1"/>
    </xf>
    <xf numFmtId="49" fontId="2" fillId="0" borderId="20" xfId="0" applyNumberFormat="1" applyFont="1" applyFill="1" applyBorder="1" applyAlignment="1">
      <alignment wrapText="1"/>
    </xf>
    <xf numFmtId="49" fontId="2" fillId="0" borderId="27" xfId="0" applyNumberFormat="1" applyFont="1" applyFill="1" applyBorder="1" applyAlignment="1">
      <alignment horizontal="center" wrapText="1"/>
    </xf>
    <xf numFmtId="0" fontId="2" fillId="0" borderId="20" xfId="0" applyFont="1" applyFill="1" applyBorder="1" applyAlignment="1">
      <alignment wrapText="1"/>
    </xf>
    <xf numFmtId="0" fontId="0" fillId="0" borderId="28" xfId="0" applyBorder="1" applyAlignment="1">
      <alignment/>
    </xf>
    <xf numFmtId="0" fontId="0" fillId="0" borderId="20" xfId="0" applyBorder="1" applyAlignment="1">
      <alignment/>
    </xf>
    <xf numFmtId="0" fontId="3" fillId="0" borderId="29" xfId="0" applyFont="1" applyFill="1" applyBorder="1" applyAlignment="1">
      <alignment horizontal="center" vertical="center" wrapText="1"/>
    </xf>
    <xf numFmtId="0" fontId="9" fillId="0" borderId="0" xfId="0" applyFont="1" applyFill="1" applyAlignment="1">
      <alignment wrapText="1"/>
    </xf>
    <xf numFmtId="4" fontId="2" fillId="0" borderId="30" xfId="0" applyNumberFormat="1" applyFont="1" applyFill="1" applyBorder="1" applyAlignment="1">
      <alignment horizontal="right" vertical="center" wrapText="1"/>
    </xf>
    <xf numFmtId="4" fontId="2" fillId="0" borderId="31" xfId="0" applyNumberFormat="1" applyFont="1" applyFill="1" applyBorder="1" applyAlignment="1">
      <alignment horizontal="right" vertical="center" wrapText="1"/>
    </xf>
    <xf numFmtId="4" fontId="9" fillId="0" borderId="0" xfId="0" applyNumberFormat="1" applyFont="1" applyFill="1" applyAlignment="1">
      <alignment wrapText="1"/>
    </xf>
    <xf numFmtId="183" fontId="9"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0" fillId="0" borderId="22" xfId="0" applyNumberFormat="1" applyFont="1" applyFill="1" applyBorder="1" applyAlignment="1">
      <alignmen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1" fillId="0" borderId="22" xfId="0" applyNumberFormat="1" applyFont="1" applyFill="1" applyBorder="1" applyAlignment="1">
      <alignment wrapText="1"/>
    </xf>
    <xf numFmtId="4" fontId="1"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4" fontId="5" fillId="0" borderId="32" xfId="0" applyNumberFormat="1" applyFont="1" applyFill="1" applyBorder="1" applyAlignment="1">
      <alignment/>
    </xf>
    <xf numFmtId="4" fontId="7" fillId="0" borderId="22" xfId="0" applyNumberFormat="1" applyFont="1" applyFill="1" applyBorder="1" applyAlignment="1">
      <alignment horizontal="right"/>
    </xf>
    <xf numFmtId="4" fontId="8" fillId="0" borderId="33" xfId="0" applyNumberFormat="1" applyFont="1" applyFill="1" applyBorder="1" applyAlignment="1">
      <alignment horizontal="right"/>
    </xf>
    <xf numFmtId="4" fontId="0" fillId="0" borderId="33" xfId="0" applyNumberFormat="1" applyFill="1" applyBorder="1" applyAlignment="1">
      <alignment/>
    </xf>
    <xf numFmtId="4" fontId="2" fillId="0" borderId="34" xfId="0" applyNumberFormat="1" applyFont="1" applyFill="1" applyBorder="1" applyAlignment="1">
      <alignment wrapText="1"/>
    </xf>
    <xf numFmtId="4" fontId="2" fillId="0" borderId="31" xfId="0" applyNumberFormat="1" applyFont="1" applyFill="1" applyBorder="1" applyAlignment="1">
      <alignment wrapText="1"/>
    </xf>
    <xf numFmtId="4" fontId="9" fillId="0" borderId="31" xfId="0" applyNumberFormat="1" applyFont="1" applyFill="1" applyBorder="1" applyAlignment="1">
      <alignment wrapText="1"/>
    </xf>
    <xf numFmtId="4" fontId="10" fillId="0" borderId="31" xfId="0" applyNumberFormat="1" applyFont="1" applyFill="1" applyBorder="1" applyAlignment="1">
      <alignment wrapText="1"/>
    </xf>
    <xf numFmtId="4" fontId="9" fillId="0" borderId="31" xfId="0" applyNumberFormat="1" applyFont="1" applyFill="1" applyBorder="1" applyAlignment="1">
      <alignment horizontal="right" wrapText="1"/>
    </xf>
    <xf numFmtId="4" fontId="1" fillId="0" borderId="31"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9" fillId="0" borderId="10" xfId="0" applyNumberFormat="1" applyFont="1" applyFill="1" applyBorder="1" applyAlignment="1">
      <alignment horizontal="right" wrapText="1"/>
    </xf>
    <xf numFmtId="4" fontId="10" fillId="0" borderId="10" xfId="0" applyNumberFormat="1" applyFont="1" applyFill="1" applyBorder="1" applyAlignment="1">
      <alignment wrapText="1"/>
    </xf>
    <xf numFmtId="4" fontId="9" fillId="0" borderId="10" xfId="0" applyNumberFormat="1" applyFont="1" applyFill="1" applyBorder="1" applyAlignment="1">
      <alignment wrapText="1"/>
    </xf>
    <xf numFmtId="4" fontId="10" fillId="0" borderId="21" xfId="0" applyNumberFormat="1" applyFont="1" applyFill="1" applyBorder="1" applyAlignment="1">
      <alignment horizontal="right" wrapText="1"/>
    </xf>
    <xf numFmtId="4" fontId="10" fillId="0" borderId="10" xfId="0" applyNumberFormat="1" applyFont="1" applyFill="1" applyBorder="1" applyAlignment="1">
      <alignment horizontal="right" wrapText="1"/>
    </xf>
    <xf numFmtId="4" fontId="9" fillId="0" borderId="30" xfId="0" applyNumberFormat="1" applyFont="1" applyFill="1" applyBorder="1" applyAlignment="1">
      <alignment horizontal="right" wrapText="1"/>
    </xf>
    <xf numFmtId="4" fontId="28" fillId="0" borderId="31" xfId="0" applyNumberFormat="1" applyFont="1" applyFill="1" applyBorder="1" applyAlignment="1">
      <alignment horizontal="right" wrapText="1"/>
    </xf>
    <xf numFmtId="4" fontId="29" fillId="0" borderId="31" xfId="0" applyNumberFormat="1" applyFont="1" applyFill="1" applyBorder="1" applyAlignment="1">
      <alignment horizontal="right" wrapText="1"/>
    </xf>
    <xf numFmtId="4" fontId="2" fillId="0" borderId="29" xfId="0" applyNumberFormat="1" applyFont="1" applyFill="1" applyBorder="1" applyAlignment="1">
      <alignment wrapText="1"/>
    </xf>
    <xf numFmtId="0" fontId="9" fillId="0" borderId="25" xfId="0" applyFont="1" applyFill="1" applyBorder="1" applyAlignment="1">
      <alignment wrapText="1"/>
    </xf>
    <xf numFmtId="0" fontId="10" fillId="0" borderId="25" xfId="0" applyFont="1" applyFill="1" applyBorder="1" applyAlignment="1">
      <alignment wrapText="1"/>
    </xf>
    <xf numFmtId="197" fontId="9" fillId="0" borderId="31"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7"/>
  <sheetViews>
    <sheetView tabSelected="1" zoomScale="140" zoomScaleNormal="140" zoomScalePageLayoutView="0" workbookViewId="0" topLeftCell="A79">
      <selection activeCell="B88" sqref="B88"/>
    </sheetView>
  </sheetViews>
  <sheetFormatPr defaultColWidth="9.140625" defaultRowHeight="12.75"/>
  <cols>
    <col min="1" max="1" width="5.28125" style="0" customWidth="1"/>
    <col min="2" max="2" width="107.421875" style="15" customWidth="1"/>
    <col min="3" max="3" width="12.7109375" style="34" customWidth="1"/>
    <col min="4" max="4" width="16.28125" style="34" customWidth="1"/>
    <col min="5" max="5" width="8.57421875" style="3" customWidth="1"/>
    <col min="6" max="6" width="13.00390625" style="95" customWidth="1"/>
    <col min="7" max="7" width="10.7109375" style="0" bestFit="1" customWidth="1"/>
    <col min="8" max="8" width="13.421875" style="0" customWidth="1"/>
  </cols>
  <sheetData>
    <row r="1" spans="3:7" ht="21.75" customHeight="1">
      <c r="C1" s="136" t="s">
        <v>69</v>
      </c>
      <c r="D1" s="137"/>
      <c r="E1" s="137"/>
      <c r="F1" s="137"/>
      <c r="G1" s="137"/>
    </row>
    <row r="2" spans="3:7" ht="26.25" customHeight="1">
      <c r="C2" s="138" t="s">
        <v>175</v>
      </c>
      <c r="D2" s="139"/>
      <c r="E2" s="139"/>
      <c r="F2" s="139"/>
      <c r="G2" s="17"/>
    </row>
    <row r="3" spans="2:6" ht="34.5" customHeight="1">
      <c r="B3" s="134" t="s">
        <v>176</v>
      </c>
      <c r="C3" s="135"/>
      <c r="D3" s="135"/>
      <c r="E3" s="135"/>
      <c r="F3" s="135"/>
    </row>
    <row r="4" ht="13.5" thickBot="1"/>
    <row r="5" spans="1:6" ht="54" customHeight="1" thickBot="1">
      <c r="A5" s="49" t="s">
        <v>58</v>
      </c>
      <c r="B5" s="50" t="s">
        <v>38</v>
      </c>
      <c r="C5" s="51" t="s">
        <v>30</v>
      </c>
      <c r="D5" s="51" t="s">
        <v>31</v>
      </c>
      <c r="E5" s="50" t="s">
        <v>36</v>
      </c>
      <c r="F5" s="94" t="s">
        <v>143</v>
      </c>
    </row>
    <row r="6" spans="1:7" ht="27.75" customHeight="1">
      <c r="A6" s="45">
        <v>1</v>
      </c>
      <c r="B6" s="46" t="s">
        <v>145</v>
      </c>
      <c r="C6" s="47"/>
      <c r="D6" s="47"/>
      <c r="E6" s="48"/>
      <c r="F6" s="96">
        <f>F7+F24</f>
        <v>9003.920000000002</v>
      </c>
      <c r="G6" s="4"/>
    </row>
    <row r="7" spans="1:7" ht="18.75" customHeight="1">
      <c r="A7" s="44">
        <f>A6+1</f>
        <v>2</v>
      </c>
      <c r="B7" s="37" t="s">
        <v>50</v>
      </c>
      <c r="C7" s="8" t="s">
        <v>51</v>
      </c>
      <c r="D7" s="35"/>
      <c r="E7" s="11"/>
      <c r="F7" s="97">
        <f>F8+F13</f>
        <v>6081.040000000001</v>
      </c>
      <c r="G7" s="4"/>
    </row>
    <row r="8" spans="1:7" ht="17.25" customHeight="1">
      <c r="A8" s="44">
        <f aca="true" t="shared" si="0" ref="A8:A71">A7+1</f>
        <v>3</v>
      </c>
      <c r="B8" s="2" t="s">
        <v>1</v>
      </c>
      <c r="C8" s="8" t="s">
        <v>2</v>
      </c>
      <c r="D8" s="8" t="s">
        <v>0</v>
      </c>
      <c r="E8" s="6"/>
      <c r="F8" s="115">
        <f>F9</f>
        <v>1235.44</v>
      </c>
      <c r="G8" s="4"/>
    </row>
    <row r="9" spans="1:7" ht="17.25" customHeight="1">
      <c r="A9" s="44">
        <f t="shared" si="0"/>
        <v>4</v>
      </c>
      <c r="B9" s="2" t="s">
        <v>79</v>
      </c>
      <c r="C9" s="8" t="s">
        <v>2</v>
      </c>
      <c r="D9" s="10"/>
      <c r="E9" s="6"/>
      <c r="F9" s="115">
        <f>F11+F12</f>
        <v>1235.44</v>
      </c>
      <c r="G9" s="4"/>
    </row>
    <row r="10" spans="1:8" ht="17.25" customHeight="1">
      <c r="A10" s="44">
        <f t="shared" si="0"/>
        <v>5</v>
      </c>
      <c r="B10" s="2" t="s">
        <v>3</v>
      </c>
      <c r="C10" s="8" t="s">
        <v>2</v>
      </c>
      <c r="D10" s="8" t="s">
        <v>102</v>
      </c>
      <c r="E10" s="6"/>
      <c r="F10" s="115">
        <f>F11+F12</f>
        <v>1235.44</v>
      </c>
      <c r="G10" s="4"/>
      <c r="H10" s="83"/>
    </row>
    <row r="11" spans="1:8" ht="22.5" customHeight="1">
      <c r="A11" s="44">
        <f t="shared" si="0"/>
        <v>6</v>
      </c>
      <c r="B11" s="1" t="s">
        <v>80</v>
      </c>
      <c r="C11" s="10" t="s">
        <v>2</v>
      </c>
      <c r="D11" s="10" t="s">
        <v>102</v>
      </c>
      <c r="E11" s="9">
        <v>100</v>
      </c>
      <c r="F11" s="116">
        <v>1223.44</v>
      </c>
      <c r="H11" s="70"/>
    </row>
    <row r="12" spans="1:6" ht="16.5" customHeight="1">
      <c r="A12" s="44">
        <f t="shared" si="0"/>
        <v>7</v>
      </c>
      <c r="B12" s="1" t="s">
        <v>53</v>
      </c>
      <c r="C12" s="10" t="s">
        <v>2</v>
      </c>
      <c r="D12" s="10" t="s">
        <v>102</v>
      </c>
      <c r="E12" s="9">
        <v>200</v>
      </c>
      <c r="F12" s="116">
        <v>12</v>
      </c>
    </row>
    <row r="13" spans="1:8" ht="25.5" customHeight="1">
      <c r="A13" s="44">
        <f t="shared" si="0"/>
        <v>8</v>
      </c>
      <c r="B13" s="2" t="s">
        <v>4</v>
      </c>
      <c r="C13" s="8" t="s">
        <v>5</v>
      </c>
      <c r="D13" s="8" t="s">
        <v>0</v>
      </c>
      <c r="E13" s="6"/>
      <c r="F13" s="115">
        <f>F14+F20</f>
        <v>4845.6</v>
      </c>
      <c r="H13" s="4"/>
    </row>
    <row r="14" spans="1:8" ht="16.5" customHeight="1">
      <c r="A14" s="44">
        <f t="shared" si="0"/>
        <v>9</v>
      </c>
      <c r="B14" s="2" t="s">
        <v>79</v>
      </c>
      <c r="C14" s="8" t="s">
        <v>5</v>
      </c>
      <c r="D14" s="10"/>
      <c r="E14" s="6"/>
      <c r="F14" s="115">
        <f>F16+F18</f>
        <v>1311.59</v>
      </c>
      <c r="H14" s="4"/>
    </row>
    <row r="15" spans="1:8" ht="16.5" customHeight="1">
      <c r="A15" s="44">
        <f t="shared" si="0"/>
        <v>10</v>
      </c>
      <c r="B15" s="2" t="s">
        <v>71</v>
      </c>
      <c r="C15" s="8" t="s">
        <v>5</v>
      </c>
      <c r="D15" s="8" t="s">
        <v>104</v>
      </c>
      <c r="E15" s="6"/>
      <c r="F15" s="115">
        <f>F16</f>
        <v>1030.79</v>
      </c>
      <c r="H15" s="4"/>
    </row>
    <row r="16" spans="1:8" ht="15.75" customHeight="1">
      <c r="A16" s="44">
        <f t="shared" si="0"/>
        <v>11</v>
      </c>
      <c r="B16" s="2" t="s">
        <v>44</v>
      </c>
      <c r="C16" s="8" t="s">
        <v>5</v>
      </c>
      <c r="D16" s="8" t="s">
        <v>104</v>
      </c>
      <c r="E16" s="6"/>
      <c r="F16" s="115">
        <f>F17</f>
        <v>1030.79</v>
      </c>
      <c r="H16" s="4"/>
    </row>
    <row r="17" spans="1:8" ht="24" customHeight="1">
      <c r="A17" s="44">
        <f t="shared" si="0"/>
        <v>12</v>
      </c>
      <c r="B17" s="1" t="s">
        <v>80</v>
      </c>
      <c r="C17" s="10" t="s">
        <v>5</v>
      </c>
      <c r="D17" s="10" t="s">
        <v>104</v>
      </c>
      <c r="E17" s="9">
        <v>100</v>
      </c>
      <c r="F17" s="116">
        <v>1030.79</v>
      </c>
      <c r="H17" s="70"/>
    </row>
    <row r="18" spans="1:6" ht="16.5" customHeight="1">
      <c r="A18" s="44">
        <f t="shared" si="0"/>
        <v>13</v>
      </c>
      <c r="B18" s="2" t="s">
        <v>29</v>
      </c>
      <c r="C18" s="8" t="s">
        <v>5</v>
      </c>
      <c r="D18" s="8" t="s">
        <v>105</v>
      </c>
      <c r="E18" s="6"/>
      <c r="F18" s="117">
        <f>F19</f>
        <v>280.8</v>
      </c>
    </row>
    <row r="19" spans="1:6" ht="27" customHeight="1">
      <c r="A19" s="44">
        <f t="shared" si="0"/>
        <v>14</v>
      </c>
      <c r="B19" s="1" t="s">
        <v>80</v>
      </c>
      <c r="C19" s="10" t="s">
        <v>5</v>
      </c>
      <c r="D19" s="10" t="s">
        <v>105</v>
      </c>
      <c r="E19" s="9">
        <v>100</v>
      </c>
      <c r="F19" s="116">
        <v>280.8</v>
      </c>
    </row>
    <row r="20" spans="1:6" ht="14.25" customHeight="1">
      <c r="A20" s="44">
        <f t="shared" si="0"/>
        <v>15</v>
      </c>
      <c r="B20" s="2" t="s">
        <v>6</v>
      </c>
      <c r="C20" s="8" t="s">
        <v>5</v>
      </c>
      <c r="D20" s="8" t="s">
        <v>106</v>
      </c>
      <c r="E20" s="6"/>
      <c r="F20" s="115">
        <f>F21+F22+F23</f>
        <v>3534.01</v>
      </c>
    </row>
    <row r="21" spans="1:8" ht="24.75" customHeight="1">
      <c r="A21" s="44">
        <f t="shared" si="0"/>
        <v>16</v>
      </c>
      <c r="B21" s="1" t="s">
        <v>80</v>
      </c>
      <c r="C21" s="10" t="s">
        <v>5</v>
      </c>
      <c r="D21" s="10" t="s">
        <v>106</v>
      </c>
      <c r="E21" s="9">
        <v>100</v>
      </c>
      <c r="F21" s="116">
        <v>1892.01</v>
      </c>
      <c r="H21" s="70"/>
    </row>
    <row r="22" spans="1:6" ht="15" customHeight="1">
      <c r="A22" s="44">
        <f t="shared" si="0"/>
        <v>17</v>
      </c>
      <c r="B22" s="1" t="s">
        <v>53</v>
      </c>
      <c r="C22" s="10" t="s">
        <v>5</v>
      </c>
      <c r="D22" s="10" t="s">
        <v>106</v>
      </c>
      <c r="E22" s="9">
        <v>200</v>
      </c>
      <c r="F22" s="116">
        <v>1642</v>
      </c>
    </row>
    <row r="23" spans="1:6" ht="15" customHeight="1">
      <c r="A23" s="44">
        <f t="shared" si="0"/>
        <v>18</v>
      </c>
      <c r="B23" s="1" t="s">
        <v>56</v>
      </c>
      <c r="C23" s="10" t="s">
        <v>5</v>
      </c>
      <c r="D23" s="10" t="s">
        <v>106</v>
      </c>
      <c r="E23" s="9">
        <v>800</v>
      </c>
      <c r="F23" s="116">
        <v>0</v>
      </c>
    </row>
    <row r="24" spans="1:6" ht="15" customHeight="1">
      <c r="A24" s="44">
        <f t="shared" si="0"/>
        <v>19</v>
      </c>
      <c r="B24" s="79" t="s">
        <v>13</v>
      </c>
      <c r="C24" s="8" t="s">
        <v>14</v>
      </c>
      <c r="D24" s="10"/>
      <c r="E24" s="59"/>
      <c r="F24" s="117">
        <f>F27+F25</f>
        <v>2922.88</v>
      </c>
    </row>
    <row r="25" spans="1:6" ht="15" customHeight="1">
      <c r="A25" s="44">
        <f t="shared" si="0"/>
        <v>20</v>
      </c>
      <c r="B25" s="2" t="s">
        <v>82</v>
      </c>
      <c r="C25" s="10" t="s">
        <v>14</v>
      </c>
      <c r="D25" s="8" t="s">
        <v>139</v>
      </c>
      <c r="E25" s="9"/>
      <c r="F25" s="117">
        <f>F26</f>
        <v>84</v>
      </c>
    </row>
    <row r="26" spans="1:6" ht="15" customHeight="1">
      <c r="A26" s="44">
        <f t="shared" si="0"/>
        <v>21</v>
      </c>
      <c r="B26" s="1" t="s">
        <v>56</v>
      </c>
      <c r="C26" s="10" t="s">
        <v>14</v>
      </c>
      <c r="D26" s="10" t="s">
        <v>139</v>
      </c>
      <c r="E26" s="9">
        <v>800</v>
      </c>
      <c r="F26" s="116">
        <v>84</v>
      </c>
    </row>
    <row r="27" spans="1:6" ht="25.5" customHeight="1">
      <c r="A27" s="44">
        <f t="shared" si="0"/>
        <v>22</v>
      </c>
      <c r="B27" s="79" t="s">
        <v>99</v>
      </c>
      <c r="C27" s="10" t="s">
        <v>14</v>
      </c>
      <c r="D27" s="8" t="s">
        <v>100</v>
      </c>
      <c r="E27" s="58"/>
      <c r="F27" s="116">
        <f>F28</f>
        <v>2838.88</v>
      </c>
    </row>
    <row r="28" spans="1:6" ht="28.5" customHeight="1">
      <c r="A28" s="44">
        <f t="shared" si="0"/>
        <v>23</v>
      </c>
      <c r="B28" s="77" t="s">
        <v>80</v>
      </c>
      <c r="C28" s="10" t="s">
        <v>14</v>
      </c>
      <c r="D28" s="10" t="s">
        <v>100</v>
      </c>
      <c r="E28" s="59">
        <v>100</v>
      </c>
      <c r="F28" s="116">
        <v>2838.88</v>
      </c>
    </row>
    <row r="29" spans="1:6" ht="29.25" customHeight="1">
      <c r="A29" s="44">
        <v>1</v>
      </c>
      <c r="B29" s="18" t="s">
        <v>144</v>
      </c>
      <c r="C29" s="10"/>
      <c r="D29" s="10"/>
      <c r="E29" s="9"/>
      <c r="F29" s="117">
        <f>F30+F59+F63+F67+F73+F77+F90+F97+F106+F110</f>
        <v>97273.85</v>
      </c>
    </row>
    <row r="30" spans="1:6" ht="15.75" customHeight="1">
      <c r="A30" s="44">
        <f t="shared" si="0"/>
        <v>2</v>
      </c>
      <c r="B30" s="81" t="s">
        <v>50</v>
      </c>
      <c r="C30" s="8" t="s">
        <v>51</v>
      </c>
      <c r="D30" s="10"/>
      <c r="E30" s="9"/>
      <c r="F30" s="117">
        <f>F31+F45+F48</f>
        <v>25833.670000000002</v>
      </c>
    </row>
    <row r="31" spans="1:6" ht="24.75" customHeight="1">
      <c r="A31" s="44">
        <f t="shared" si="0"/>
        <v>3</v>
      </c>
      <c r="B31" s="79" t="s">
        <v>7</v>
      </c>
      <c r="C31" s="8" t="s">
        <v>8</v>
      </c>
      <c r="D31" s="8" t="s">
        <v>0</v>
      </c>
      <c r="E31" s="6"/>
      <c r="F31" s="115">
        <f>F32+F35</f>
        <v>24118.670000000002</v>
      </c>
    </row>
    <row r="32" spans="1:8" ht="18.75" customHeight="1">
      <c r="A32" s="44">
        <f t="shared" si="0"/>
        <v>4</v>
      </c>
      <c r="B32" s="79" t="s">
        <v>79</v>
      </c>
      <c r="C32" s="8" t="s">
        <v>8</v>
      </c>
      <c r="D32" s="8" t="s">
        <v>101</v>
      </c>
      <c r="E32" s="6"/>
      <c r="F32" s="115">
        <f>F33</f>
        <v>1223.44</v>
      </c>
      <c r="H32" s="70"/>
    </row>
    <row r="33" spans="1:6" ht="15" customHeight="1">
      <c r="A33" s="44">
        <f t="shared" si="0"/>
        <v>5</v>
      </c>
      <c r="B33" s="79" t="s">
        <v>107</v>
      </c>
      <c r="C33" s="8" t="s">
        <v>8</v>
      </c>
      <c r="D33" s="8" t="s">
        <v>108</v>
      </c>
      <c r="E33" s="6"/>
      <c r="F33" s="115">
        <f>F34</f>
        <v>1223.44</v>
      </c>
    </row>
    <row r="34" spans="1:8" ht="28.5" customHeight="1">
      <c r="A34" s="44">
        <f t="shared" si="0"/>
        <v>6</v>
      </c>
      <c r="B34" s="77" t="s">
        <v>80</v>
      </c>
      <c r="C34" s="10" t="s">
        <v>8</v>
      </c>
      <c r="D34" s="10" t="s">
        <v>108</v>
      </c>
      <c r="E34" s="9">
        <v>100</v>
      </c>
      <c r="F34" s="117">
        <v>1223.44</v>
      </c>
      <c r="H34" s="70"/>
    </row>
    <row r="35" spans="1:6" ht="15.75" customHeight="1">
      <c r="A35" s="44">
        <f t="shared" si="0"/>
        <v>7</v>
      </c>
      <c r="B35" s="2" t="s">
        <v>43</v>
      </c>
      <c r="C35" s="8" t="s">
        <v>8</v>
      </c>
      <c r="D35" s="8"/>
      <c r="E35" s="6"/>
      <c r="F35" s="115">
        <f>F36+F40+F43</f>
        <v>22895.230000000003</v>
      </c>
    </row>
    <row r="36" spans="1:6" ht="15.75" customHeight="1">
      <c r="A36" s="44">
        <f t="shared" si="0"/>
        <v>8</v>
      </c>
      <c r="B36" s="79" t="s">
        <v>109</v>
      </c>
      <c r="C36" s="8" t="s">
        <v>8</v>
      </c>
      <c r="D36" s="8" t="s">
        <v>110</v>
      </c>
      <c r="E36" s="59"/>
      <c r="F36" s="115">
        <f>F37+F38+F39</f>
        <v>19445.33</v>
      </c>
    </row>
    <row r="37" spans="1:8" ht="26.25" customHeight="1">
      <c r="A37" s="44">
        <f t="shared" si="0"/>
        <v>9</v>
      </c>
      <c r="B37" s="77" t="s">
        <v>80</v>
      </c>
      <c r="C37" s="10" t="s">
        <v>8</v>
      </c>
      <c r="D37" s="10" t="s">
        <v>110</v>
      </c>
      <c r="E37" s="59">
        <v>100</v>
      </c>
      <c r="F37" s="117">
        <v>14533.43</v>
      </c>
      <c r="H37" s="70"/>
    </row>
    <row r="38" spans="1:8" ht="13.5" customHeight="1">
      <c r="A38" s="44">
        <f t="shared" si="0"/>
        <v>10</v>
      </c>
      <c r="B38" s="77" t="s">
        <v>53</v>
      </c>
      <c r="C38" s="10" t="s">
        <v>8</v>
      </c>
      <c r="D38" s="10" t="s">
        <v>110</v>
      </c>
      <c r="E38" s="59">
        <v>200</v>
      </c>
      <c r="F38" s="116">
        <v>4896.9</v>
      </c>
      <c r="H38" s="33"/>
    </row>
    <row r="39" spans="1:6" ht="16.5" customHeight="1">
      <c r="A39" s="44">
        <f t="shared" si="0"/>
        <v>11</v>
      </c>
      <c r="B39" s="77" t="s">
        <v>56</v>
      </c>
      <c r="C39" s="10" t="s">
        <v>8</v>
      </c>
      <c r="D39" s="10" t="s">
        <v>110</v>
      </c>
      <c r="E39" s="59">
        <v>800</v>
      </c>
      <c r="F39" s="116">
        <v>15</v>
      </c>
    </row>
    <row r="40" spans="1:6" ht="24.75" customHeight="1">
      <c r="A40" s="44">
        <f t="shared" si="0"/>
        <v>12</v>
      </c>
      <c r="B40" s="79" t="s">
        <v>96</v>
      </c>
      <c r="C40" s="8" t="s">
        <v>8</v>
      </c>
      <c r="D40" s="8" t="s">
        <v>111</v>
      </c>
      <c r="E40" s="58"/>
      <c r="F40" s="117">
        <f>F41+F42</f>
        <v>3443</v>
      </c>
    </row>
    <row r="41" spans="1:8" ht="27.75" customHeight="1">
      <c r="A41" s="44">
        <f t="shared" si="0"/>
        <v>13</v>
      </c>
      <c r="B41" s="77" t="s">
        <v>80</v>
      </c>
      <c r="C41" s="10" t="s">
        <v>8</v>
      </c>
      <c r="D41" s="10" t="s">
        <v>111</v>
      </c>
      <c r="E41" s="59">
        <v>100</v>
      </c>
      <c r="F41" s="133">
        <v>3190.6</v>
      </c>
      <c r="H41" s="70"/>
    </row>
    <row r="42" spans="1:6" ht="16.5" customHeight="1">
      <c r="A42" s="44">
        <f t="shared" si="0"/>
        <v>14</v>
      </c>
      <c r="B42" s="77" t="s">
        <v>53</v>
      </c>
      <c r="C42" s="10" t="s">
        <v>8</v>
      </c>
      <c r="D42" s="10" t="s">
        <v>111</v>
      </c>
      <c r="E42" s="59">
        <v>200</v>
      </c>
      <c r="F42" s="133">
        <v>252.4</v>
      </c>
    </row>
    <row r="43" spans="1:6" ht="28.5" customHeight="1">
      <c r="A43" s="44">
        <f t="shared" si="0"/>
        <v>15</v>
      </c>
      <c r="B43" s="79" t="s">
        <v>112</v>
      </c>
      <c r="C43" s="8" t="s">
        <v>8</v>
      </c>
      <c r="D43" s="8" t="s">
        <v>113</v>
      </c>
      <c r="E43" s="9"/>
      <c r="F43" s="115">
        <f>F44</f>
        <v>6.9</v>
      </c>
    </row>
    <row r="44" spans="1:6" ht="17.25" customHeight="1">
      <c r="A44" s="44">
        <f t="shared" si="0"/>
        <v>16</v>
      </c>
      <c r="B44" s="1" t="s">
        <v>53</v>
      </c>
      <c r="C44" s="10" t="s">
        <v>8</v>
      </c>
      <c r="D44" s="10" t="s">
        <v>113</v>
      </c>
      <c r="E44" s="9">
        <v>200</v>
      </c>
      <c r="F44" s="116">
        <v>6.9</v>
      </c>
    </row>
    <row r="45" spans="1:6" ht="15" customHeight="1">
      <c r="A45" s="44">
        <f t="shared" si="0"/>
        <v>17</v>
      </c>
      <c r="B45" s="2" t="s">
        <v>11</v>
      </c>
      <c r="C45" s="8" t="s">
        <v>12</v>
      </c>
      <c r="D45" s="8"/>
      <c r="E45" s="6"/>
      <c r="F45" s="115">
        <f>F47</f>
        <v>10</v>
      </c>
    </row>
    <row r="46" spans="1:6" ht="15" customHeight="1">
      <c r="A46" s="44">
        <f t="shared" si="0"/>
        <v>18</v>
      </c>
      <c r="B46" s="2" t="s">
        <v>70</v>
      </c>
      <c r="C46" s="8" t="s">
        <v>12</v>
      </c>
      <c r="D46" s="8" t="s">
        <v>114</v>
      </c>
      <c r="E46" s="6"/>
      <c r="F46" s="115">
        <f>F47</f>
        <v>10</v>
      </c>
    </row>
    <row r="47" spans="1:6" ht="15" customHeight="1">
      <c r="A47" s="44">
        <f t="shared" si="0"/>
        <v>19</v>
      </c>
      <c r="B47" s="1" t="s">
        <v>56</v>
      </c>
      <c r="C47" s="10" t="s">
        <v>12</v>
      </c>
      <c r="D47" s="10" t="s">
        <v>114</v>
      </c>
      <c r="E47" s="9">
        <v>800</v>
      </c>
      <c r="F47" s="118">
        <v>10</v>
      </c>
    </row>
    <row r="48" spans="1:6" ht="15" customHeight="1">
      <c r="A48" s="44">
        <f t="shared" si="0"/>
        <v>20</v>
      </c>
      <c r="B48" s="2" t="s">
        <v>13</v>
      </c>
      <c r="C48" s="8" t="s">
        <v>14</v>
      </c>
      <c r="D48" s="8" t="s">
        <v>0</v>
      </c>
      <c r="E48" s="6"/>
      <c r="F48" s="115">
        <f>F49+F51+F53+F55+F57</f>
        <v>1705</v>
      </c>
    </row>
    <row r="49" spans="1:6" ht="14.25" customHeight="1">
      <c r="A49" s="44">
        <f t="shared" si="0"/>
        <v>21</v>
      </c>
      <c r="B49" s="2" t="s">
        <v>40</v>
      </c>
      <c r="C49" s="10" t="s">
        <v>14</v>
      </c>
      <c r="D49" s="8" t="s">
        <v>115</v>
      </c>
      <c r="E49" s="9"/>
      <c r="F49" s="117">
        <f>F50</f>
        <v>170</v>
      </c>
    </row>
    <row r="50" spans="1:6" ht="15" customHeight="1">
      <c r="A50" s="44">
        <f t="shared" si="0"/>
        <v>22</v>
      </c>
      <c r="B50" s="1" t="s">
        <v>53</v>
      </c>
      <c r="C50" s="10" t="s">
        <v>14</v>
      </c>
      <c r="D50" s="10" t="s">
        <v>115</v>
      </c>
      <c r="E50" s="9">
        <v>200</v>
      </c>
      <c r="F50" s="116">
        <v>170</v>
      </c>
    </row>
    <row r="51" spans="1:6" ht="30" customHeight="1">
      <c r="A51" s="44">
        <f t="shared" si="0"/>
        <v>23</v>
      </c>
      <c r="B51" s="79" t="s">
        <v>140</v>
      </c>
      <c r="C51" s="8" t="s">
        <v>14</v>
      </c>
      <c r="D51" s="8" t="s">
        <v>141</v>
      </c>
      <c r="E51" s="9"/>
      <c r="F51" s="115">
        <f>F52</f>
        <v>1000</v>
      </c>
    </row>
    <row r="52" spans="1:6" ht="15" customHeight="1">
      <c r="A52" s="44">
        <f t="shared" si="0"/>
        <v>24</v>
      </c>
      <c r="B52" s="77" t="s">
        <v>53</v>
      </c>
      <c r="C52" s="10" t="s">
        <v>14</v>
      </c>
      <c r="D52" s="10" t="s">
        <v>141</v>
      </c>
      <c r="E52" s="9">
        <v>200</v>
      </c>
      <c r="F52" s="116">
        <v>1000</v>
      </c>
    </row>
    <row r="53" spans="1:6" ht="36" customHeight="1">
      <c r="A53" s="44">
        <f t="shared" si="0"/>
        <v>25</v>
      </c>
      <c r="B53" s="78" t="s">
        <v>148</v>
      </c>
      <c r="C53" s="8" t="s">
        <v>14</v>
      </c>
      <c r="D53" s="8" t="s">
        <v>116</v>
      </c>
      <c r="E53" s="9"/>
      <c r="F53" s="115">
        <f>F54</f>
        <v>500</v>
      </c>
    </row>
    <row r="54" spans="1:6" ht="15" customHeight="1">
      <c r="A54" s="44">
        <f t="shared" si="0"/>
        <v>26</v>
      </c>
      <c r="B54" s="77" t="s">
        <v>53</v>
      </c>
      <c r="C54" s="10" t="s">
        <v>14</v>
      </c>
      <c r="D54" s="10" t="s">
        <v>116</v>
      </c>
      <c r="E54" s="9">
        <v>200</v>
      </c>
      <c r="F54" s="116">
        <v>500</v>
      </c>
    </row>
    <row r="55" spans="1:6" ht="39" customHeight="1">
      <c r="A55" s="44">
        <f t="shared" si="0"/>
        <v>27</v>
      </c>
      <c r="B55" s="78" t="s">
        <v>61</v>
      </c>
      <c r="C55" s="8" t="s">
        <v>14</v>
      </c>
      <c r="D55" s="8" t="s">
        <v>135</v>
      </c>
      <c r="E55" s="9"/>
      <c r="F55" s="115">
        <f>F56</f>
        <v>30</v>
      </c>
    </row>
    <row r="56" spans="1:6" ht="17.25" customHeight="1">
      <c r="A56" s="44">
        <f t="shared" si="0"/>
        <v>28</v>
      </c>
      <c r="B56" s="77" t="s">
        <v>53</v>
      </c>
      <c r="C56" s="10" t="s">
        <v>14</v>
      </c>
      <c r="D56" s="10" t="s">
        <v>135</v>
      </c>
      <c r="E56" s="9">
        <v>200</v>
      </c>
      <c r="F56" s="119">
        <v>30</v>
      </c>
    </row>
    <row r="57" spans="1:6" ht="49.5" customHeight="1">
      <c r="A57" s="44">
        <f t="shared" si="0"/>
        <v>29</v>
      </c>
      <c r="B57" s="79" t="s">
        <v>159</v>
      </c>
      <c r="C57" s="8" t="s">
        <v>14</v>
      </c>
      <c r="D57" s="8" t="s">
        <v>142</v>
      </c>
      <c r="E57" s="6"/>
      <c r="F57" s="115">
        <f>F58</f>
        <v>5</v>
      </c>
    </row>
    <row r="58" spans="1:6" ht="17.25" customHeight="1">
      <c r="A58" s="44">
        <f t="shared" si="0"/>
        <v>30</v>
      </c>
      <c r="B58" s="77" t="s">
        <v>53</v>
      </c>
      <c r="C58" s="10" t="s">
        <v>14</v>
      </c>
      <c r="D58" s="10" t="s">
        <v>142</v>
      </c>
      <c r="E58" s="9">
        <v>200</v>
      </c>
      <c r="F58" s="119">
        <v>5</v>
      </c>
    </row>
    <row r="59" spans="1:6" ht="15">
      <c r="A59" s="44">
        <f t="shared" si="0"/>
        <v>31</v>
      </c>
      <c r="B59" s="2" t="s">
        <v>83</v>
      </c>
      <c r="C59" s="8" t="s">
        <v>72</v>
      </c>
      <c r="D59" s="8"/>
      <c r="E59" s="6"/>
      <c r="F59" s="115">
        <f>F60</f>
        <v>420</v>
      </c>
    </row>
    <row r="60" spans="1:6" ht="15.75" customHeight="1">
      <c r="A60" s="44">
        <f t="shared" si="0"/>
        <v>32</v>
      </c>
      <c r="B60" s="2" t="s">
        <v>15</v>
      </c>
      <c r="C60" s="8" t="s">
        <v>16</v>
      </c>
      <c r="D60" s="8" t="s">
        <v>0</v>
      </c>
      <c r="E60" s="6"/>
      <c r="F60" s="115">
        <f>F61</f>
        <v>420</v>
      </c>
    </row>
    <row r="61" spans="1:6" ht="78.75" customHeight="1">
      <c r="A61" s="44">
        <f t="shared" si="0"/>
        <v>33</v>
      </c>
      <c r="B61" s="78" t="s">
        <v>160</v>
      </c>
      <c r="C61" s="8" t="s">
        <v>16</v>
      </c>
      <c r="D61" s="10" t="s">
        <v>117</v>
      </c>
      <c r="E61" s="9"/>
      <c r="F61" s="119">
        <f>F62</f>
        <v>420</v>
      </c>
    </row>
    <row r="62" spans="1:6" ht="15" customHeight="1">
      <c r="A62" s="44">
        <f t="shared" si="0"/>
        <v>34</v>
      </c>
      <c r="B62" s="1" t="s">
        <v>53</v>
      </c>
      <c r="C62" s="10" t="s">
        <v>16</v>
      </c>
      <c r="D62" s="10" t="s">
        <v>117</v>
      </c>
      <c r="E62" s="9">
        <v>200</v>
      </c>
      <c r="F62" s="116">
        <v>420</v>
      </c>
    </row>
    <row r="63" spans="1:6" ht="15" customHeight="1">
      <c r="A63" s="44">
        <f t="shared" si="0"/>
        <v>35</v>
      </c>
      <c r="B63" s="79" t="s">
        <v>118</v>
      </c>
      <c r="C63" s="8" t="s">
        <v>119</v>
      </c>
      <c r="D63" s="8"/>
      <c r="E63" s="58"/>
      <c r="F63" s="117">
        <f>F64</f>
        <v>314.4</v>
      </c>
    </row>
    <row r="64" spans="1:6" ht="15" customHeight="1">
      <c r="A64" s="44">
        <f t="shared" si="0"/>
        <v>36</v>
      </c>
      <c r="B64" s="79" t="s">
        <v>120</v>
      </c>
      <c r="C64" s="8" t="s">
        <v>121</v>
      </c>
      <c r="D64" s="8"/>
      <c r="E64" s="58"/>
      <c r="F64" s="116">
        <f>F65</f>
        <v>314.4</v>
      </c>
    </row>
    <row r="65" spans="1:6" ht="27" customHeight="1">
      <c r="A65" s="44">
        <f t="shared" si="0"/>
        <v>37</v>
      </c>
      <c r="B65" s="79" t="s">
        <v>174</v>
      </c>
      <c r="C65" s="8" t="s">
        <v>121</v>
      </c>
      <c r="D65" s="8" t="s">
        <v>123</v>
      </c>
      <c r="E65" s="58"/>
      <c r="F65" s="116">
        <f>F66</f>
        <v>314.4</v>
      </c>
    </row>
    <row r="66" spans="1:6" ht="15" customHeight="1">
      <c r="A66" s="44">
        <f t="shared" si="0"/>
        <v>38</v>
      </c>
      <c r="B66" s="77" t="s">
        <v>53</v>
      </c>
      <c r="C66" s="10" t="s">
        <v>121</v>
      </c>
      <c r="D66" s="10" t="s">
        <v>123</v>
      </c>
      <c r="E66" s="59">
        <v>200</v>
      </c>
      <c r="F66" s="116">
        <v>314.4</v>
      </c>
    </row>
    <row r="67" spans="1:6" ht="15" customHeight="1">
      <c r="A67" s="44">
        <f t="shared" si="0"/>
        <v>39</v>
      </c>
      <c r="B67" s="2" t="s">
        <v>73</v>
      </c>
      <c r="C67" s="8" t="s">
        <v>74</v>
      </c>
      <c r="D67" s="8"/>
      <c r="E67" s="6"/>
      <c r="F67" s="117">
        <f>F68</f>
        <v>29057.32</v>
      </c>
    </row>
    <row r="68" spans="1:6" ht="15.75" customHeight="1">
      <c r="A68" s="44">
        <f t="shared" si="0"/>
        <v>40</v>
      </c>
      <c r="B68" s="2" t="s">
        <v>17</v>
      </c>
      <c r="C68" s="8" t="s">
        <v>18</v>
      </c>
      <c r="D68" s="38" t="s">
        <v>0</v>
      </c>
      <c r="E68" s="6"/>
      <c r="F68" s="115">
        <f>F69+F71</f>
        <v>29057.32</v>
      </c>
    </row>
    <row r="69" spans="1:6" ht="26.25" customHeight="1">
      <c r="A69" s="44">
        <f t="shared" si="0"/>
        <v>41</v>
      </c>
      <c r="B69" s="65" t="s">
        <v>62</v>
      </c>
      <c r="C69" s="10" t="s">
        <v>18</v>
      </c>
      <c r="D69" s="10" t="s">
        <v>124</v>
      </c>
      <c r="E69" s="9"/>
      <c r="F69" s="120">
        <f>F70</f>
        <v>28357.32</v>
      </c>
    </row>
    <row r="70" spans="1:6" ht="15" customHeight="1">
      <c r="A70" s="44">
        <f t="shared" si="0"/>
        <v>42</v>
      </c>
      <c r="B70" s="1" t="s">
        <v>53</v>
      </c>
      <c r="C70" s="10" t="s">
        <v>18</v>
      </c>
      <c r="D70" s="10" t="s">
        <v>124</v>
      </c>
      <c r="E70" s="9">
        <v>200</v>
      </c>
      <c r="F70" s="120">
        <v>28357.32</v>
      </c>
    </row>
    <row r="71" spans="1:6" ht="24" customHeight="1">
      <c r="A71" s="44">
        <f t="shared" si="0"/>
        <v>43</v>
      </c>
      <c r="B71" s="65" t="s">
        <v>63</v>
      </c>
      <c r="C71" s="10" t="s">
        <v>18</v>
      </c>
      <c r="D71" s="10" t="s">
        <v>136</v>
      </c>
      <c r="E71" s="9"/>
      <c r="F71" s="121">
        <f>F72</f>
        <v>700</v>
      </c>
    </row>
    <row r="72" spans="1:6" ht="15" customHeight="1">
      <c r="A72" s="44">
        <f aca="true" t="shared" si="1" ref="A72:A116">A71+1</f>
        <v>44</v>
      </c>
      <c r="B72" s="1" t="s">
        <v>53</v>
      </c>
      <c r="C72" s="10" t="s">
        <v>18</v>
      </c>
      <c r="D72" s="10" t="s">
        <v>136</v>
      </c>
      <c r="E72" s="9">
        <v>200</v>
      </c>
      <c r="F72" s="122">
        <v>700</v>
      </c>
    </row>
    <row r="73" spans="1:6" ht="15" customHeight="1">
      <c r="A73" s="44">
        <f t="shared" si="1"/>
        <v>45</v>
      </c>
      <c r="B73" s="2" t="s">
        <v>88</v>
      </c>
      <c r="C73" s="76" t="s">
        <v>89</v>
      </c>
      <c r="D73" s="10"/>
      <c r="E73" s="9"/>
      <c r="F73" s="123">
        <f>F74</f>
        <v>200</v>
      </c>
    </row>
    <row r="74" spans="1:6" ht="15" customHeight="1">
      <c r="A74" s="44">
        <f t="shared" si="1"/>
        <v>46</v>
      </c>
      <c r="B74" s="2" t="s">
        <v>90</v>
      </c>
      <c r="C74" s="8" t="s">
        <v>91</v>
      </c>
      <c r="D74" s="10"/>
      <c r="E74" s="9"/>
      <c r="F74" s="123">
        <f>F75</f>
        <v>200</v>
      </c>
    </row>
    <row r="75" spans="1:6" ht="25.5" customHeight="1">
      <c r="A75" s="44">
        <f t="shared" si="1"/>
        <v>47</v>
      </c>
      <c r="B75" s="65" t="s">
        <v>92</v>
      </c>
      <c r="C75" s="8" t="s">
        <v>91</v>
      </c>
      <c r="D75" s="10" t="s">
        <v>125</v>
      </c>
      <c r="E75" s="9"/>
      <c r="F75" s="124">
        <f>F76</f>
        <v>200</v>
      </c>
    </row>
    <row r="76" spans="1:6" ht="15" customHeight="1">
      <c r="A76" s="44">
        <f t="shared" si="1"/>
        <v>48</v>
      </c>
      <c r="B76" s="1" t="s">
        <v>53</v>
      </c>
      <c r="C76" s="8" t="s">
        <v>91</v>
      </c>
      <c r="D76" s="10" t="s">
        <v>125</v>
      </c>
      <c r="E76" s="9">
        <v>200</v>
      </c>
      <c r="F76" s="124">
        <v>200</v>
      </c>
    </row>
    <row r="77" spans="1:6" ht="15" customHeight="1">
      <c r="A77" s="44">
        <f t="shared" si="1"/>
        <v>49</v>
      </c>
      <c r="B77" s="2" t="s">
        <v>47</v>
      </c>
      <c r="C77" s="8" t="s">
        <v>48</v>
      </c>
      <c r="D77" s="8"/>
      <c r="E77" s="6"/>
      <c r="F77" s="125">
        <f>F78+F82+F85</f>
        <v>2780</v>
      </c>
    </row>
    <row r="78" spans="1:6" ht="15" customHeight="1">
      <c r="A78" s="44">
        <f t="shared" si="1"/>
        <v>50</v>
      </c>
      <c r="B78" s="2" t="s">
        <v>33</v>
      </c>
      <c r="C78" s="8" t="s">
        <v>32</v>
      </c>
      <c r="D78" s="8"/>
      <c r="E78" s="60"/>
      <c r="F78" s="126">
        <f>F80</f>
        <v>210</v>
      </c>
    </row>
    <row r="79" spans="1:7" ht="15" customHeight="1">
      <c r="A79" s="44">
        <f t="shared" si="1"/>
        <v>51</v>
      </c>
      <c r="B79" s="68" t="s">
        <v>68</v>
      </c>
      <c r="C79" s="10" t="s">
        <v>32</v>
      </c>
      <c r="D79" s="10"/>
      <c r="E79" s="61"/>
      <c r="F79" s="118">
        <f>F80</f>
        <v>210</v>
      </c>
      <c r="G79" s="27"/>
    </row>
    <row r="80" spans="1:6" ht="54.75" customHeight="1">
      <c r="A80" s="44">
        <f t="shared" si="1"/>
        <v>52</v>
      </c>
      <c r="B80" s="75" t="s">
        <v>87</v>
      </c>
      <c r="C80" s="8" t="s">
        <v>32</v>
      </c>
      <c r="D80" s="8" t="s">
        <v>137</v>
      </c>
      <c r="E80" s="61"/>
      <c r="F80" s="118">
        <f>F81</f>
        <v>210</v>
      </c>
    </row>
    <row r="81" spans="1:6" ht="13.5" customHeight="1">
      <c r="A81" s="44">
        <f t="shared" si="1"/>
        <v>53</v>
      </c>
      <c r="B81" s="1" t="s">
        <v>53</v>
      </c>
      <c r="C81" s="10" t="s">
        <v>32</v>
      </c>
      <c r="D81" s="10" t="s">
        <v>137</v>
      </c>
      <c r="E81" s="10" t="s">
        <v>54</v>
      </c>
      <c r="F81" s="127">
        <v>210</v>
      </c>
    </row>
    <row r="82" spans="1:6" ht="15" customHeight="1">
      <c r="A82" s="44">
        <f t="shared" si="1"/>
        <v>54</v>
      </c>
      <c r="B82" s="2" t="s">
        <v>149</v>
      </c>
      <c r="C82" s="8" t="s">
        <v>19</v>
      </c>
      <c r="D82" s="8" t="s">
        <v>0</v>
      </c>
      <c r="E82" s="6"/>
      <c r="F82" s="115">
        <f>F83</f>
        <v>900</v>
      </c>
    </row>
    <row r="83" spans="1:6" ht="41.25" customHeight="1">
      <c r="A83" s="44">
        <f t="shared" si="1"/>
        <v>55</v>
      </c>
      <c r="B83" s="65" t="s">
        <v>64</v>
      </c>
      <c r="C83" s="8" t="s">
        <v>19</v>
      </c>
      <c r="D83" s="8"/>
      <c r="E83" s="9"/>
      <c r="F83" s="119">
        <f>F84</f>
        <v>900</v>
      </c>
    </row>
    <row r="84" spans="1:6" ht="15" customHeight="1">
      <c r="A84" s="44">
        <f t="shared" si="1"/>
        <v>56</v>
      </c>
      <c r="B84" s="1" t="s">
        <v>53</v>
      </c>
      <c r="C84" s="10" t="s">
        <v>19</v>
      </c>
      <c r="D84" s="10" t="s">
        <v>158</v>
      </c>
      <c r="E84" s="9">
        <v>200</v>
      </c>
      <c r="F84" s="116">
        <f>2400-1500</f>
        <v>900</v>
      </c>
    </row>
    <row r="85" spans="1:6" ht="15" customHeight="1">
      <c r="A85" s="44">
        <f t="shared" si="1"/>
        <v>57</v>
      </c>
      <c r="B85" s="132" t="s">
        <v>156</v>
      </c>
      <c r="C85" s="10" t="s">
        <v>157</v>
      </c>
      <c r="D85" s="10"/>
      <c r="E85" s="9"/>
      <c r="F85" s="116">
        <f>F86+F88</f>
        <v>1670</v>
      </c>
    </row>
    <row r="86" spans="1:6" ht="36" customHeight="1">
      <c r="A86" s="44">
        <f t="shared" si="1"/>
        <v>58</v>
      </c>
      <c r="B86" s="65" t="s">
        <v>64</v>
      </c>
      <c r="C86" s="8" t="s">
        <v>157</v>
      </c>
      <c r="D86" s="8" t="s">
        <v>158</v>
      </c>
      <c r="E86" s="6"/>
      <c r="F86" s="117">
        <f>F87</f>
        <v>1500</v>
      </c>
    </row>
    <row r="87" spans="1:6" ht="36" customHeight="1">
      <c r="A87" s="44">
        <f t="shared" si="1"/>
        <v>59</v>
      </c>
      <c r="B87" s="131" t="s">
        <v>53</v>
      </c>
      <c r="C87" s="10" t="s">
        <v>157</v>
      </c>
      <c r="D87" s="10" t="s">
        <v>158</v>
      </c>
      <c r="E87" s="9">
        <v>200</v>
      </c>
      <c r="F87" s="116">
        <f>1500</f>
        <v>1500</v>
      </c>
    </row>
    <row r="88" spans="1:6" ht="36" customHeight="1">
      <c r="A88" s="44">
        <f t="shared" si="1"/>
        <v>60</v>
      </c>
      <c r="B88" s="78" t="s">
        <v>61</v>
      </c>
      <c r="C88" s="8" t="s">
        <v>157</v>
      </c>
      <c r="D88" s="8" t="s">
        <v>135</v>
      </c>
      <c r="E88" s="6"/>
      <c r="F88" s="117">
        <f>F89</f>
        <v>170</v>
      </c>
    </row>
    <row r="89" spans="1:6" ht="36" customHeight="1">
      <c r="A89" s="44">
        <f t="shared" si="1"/>
        <v>61</v>
      </c>
      <c r="B89" s="77" t="s">
        <v>53</v>
      </c>
      <c r="C89" s="10" t="s">
        <v>157</v>
      </c>
      <c r="D89" s="10" t="s">
        <v>135</v>
      </c>
      <c r="E89" s="9">
        <v>200</v>
      </c>
      <c r="F89" s="116">
        <v>170</v>
      </c>
    </row>
    <row r="90" spans="1:6" ht="15" customHeight="1">
      <c r="A90" s="44">
        <f t="shared" si="1"/>
        <v>62</v>
      </c>
      <c r="B90" s="2" t="s">
        <v>75</v>
      </c>
      <c r="C90" s="8" t="s">
        <v>42</v>
      </c>
      <c r="D90" s="8" t="s">
        <v>0</v>
      </c>
      <c r="E90" s="6"/>
      <c r="F90" s="115">
        <f>F91+F94</f>
        <v>12700</v>
      </c>
    </row>
    <row r="91" spans="1:6" ht="15" customHeight="1">
      <c r="A91" s="44">
        <f t="shared" si="1"/>
        <v>63</v>
      </c>
      <c r="B91" s="2" t="s">
        <v>20</v>
      </c>
      <c r="C91" s="8" t="s">
        <v>21</v>
      </c>
      <c r="D91" s="8"/>
      <c r="E91" s="6"/>
      <c r="F91" s="115">
        <f>F92</f>
        <v>12000</v>
      </c>
    </row>
    <row r="92" spans="1:6" ht="24.75" customHeight="1">
      <c r="A92" s="44">
        <f t="shared" si="1"/>
        <v>64</v>
      </c>
      <c r="B92" s="64" t="s">
        <v>65</v>
      </c>
      <c r="C92" s="8" t="s">
        <v>21</v>
      </c>
      <c r="D92" s="8" t="s">
        <v>130</v>
      </c>
      <c r="E92" s="6"/>
      <c r="F92" s="115">
        <f>F93</f>
        <v>12000</v>
      </c>
    </row>
    <row r="93" spans="1:6" ht="15" customHeight="1">
      <c r="A93" s="44">
        <f t="shared" si="1"/>
        <v>65</v>
      </c>
      <c r="B93" s="1" t="s">
        <v>53</v>
      </c>
      <c r="C93" s="10" t="s">
        <v>21</v>
      </c>
      <c r="D93" s="10" t="s">
        <v>130</v>
      </c>
      <c r="E93" s="9">
        <v>200</v>
      </c>
      <c r="F93" s="116">
        <v>12000</v>
      </c>
    </row>
    <row r="94" spans="1:6" ht="15" customHeight="1">
      <c r="A94" s="44">
        <f t="shared" si="1"/>
        <v>66</v>
      </c>
      <c r="B94" s="2" t="s">
        <v>59</v>
      </c>
      <c r="C94" s="8" t="s">
        <v>41</v>
      </c>
      <c r="D94" s="10"/>
      <c r="E94" s="9"/>
      <c r="F94" s="117">
        <f>F95</f>
        <v>700</v>
      </c>
    </row>
    <row r="95" spans="1:6" ht="24.75" customHeight="1">
      <c r="A95" s="44">
        <f t="shared" si="1"/>
        <v>67</v>
      </c>
      <c r="B95" s="66" t="s">
        <v>66</v>
      </c>
      <c r="C95" s="8" t="s">
        <v>41</v>
      </c>
      <c r="D95" s="8" t="s">
        <v>138</v>
      </c>
      <c r="E95" s="9"/>
      <c r="F95" s="117">
        <f>F96</f>
        <v>700</v>
      </c>
    </row>
    <row r="96" spans="1:6" ht="16.5" customHeight="1">
      <c r="A96" s="44">
        <f t="shared" si="1"/>
        <v>68</v>
      </c>
      <c r="B96" s="1" t="s">
        <v>53</v>
      </c>
      <c r="C96" s="10" t="s">
        <v>41</v>
      </c>
      <c r="D96" s="10" t="s">
        <v>138</v>
      </c>
      <c r="E96" s="9">
        <v>200</v>
      </c>
      <c r="F96" s="116">
        <v>700</v>
      </c>
    </row>
    <row r="97" spans="1:6" ht="14.25" customHeight="1">
      <c r="A97" s="44">
        <f t="shared" si="1"/>
        <v>69</v>
      </c>
      <c r="B97" s="2" t="s">
        <v>60</v>
      </c>
      <c r="C97" s="8" t="s">
        <v>49</v>
      </c>
      <c r="D97" s="8"/>
      <c r="E97" s="6"/>
      <c r="F97" s="117">
        <f>F98+F101</f>
        <v>21724.46</v>
      </c>
    </row>
    <row r="98" spans="1:8" ht="15" customHeight="1">
      <c r="A98" s="44">
        <f t="shared" si="1"/>
        <v>70</v>
      </c>
      <c r="B98" s="2" t="s">
        <v>154</v>
      </c>
      <c r="C98" s="8" t="s">
        <v>155</v>
      </c>
      <c r="D98" s="10"/>
      <c r="E98" s="9"/>
      <c r="F98" s="117">
        <v>657.26</v>
      </c>
      <c r="G98" s="1"/>
      <c r="H98" s="70"/>
    </row>
    <row r="99" spans="1:6" ht="15.75" customHeight="1">
      <c r="A99" s="44">
        <f t="shared" si="1"/>
        <v>71</v>
      </c>
      <c r="B99" s="1" t="s">
        <v>153</v>
      </c>
      <c r="C99" s="8" t="s">
        <v>155</v>
      </c>
      <c r="D99" s="8" t="s">
        <v>127</v>
      </c>
      <c r="E99" s="6"/>
      <c r="F99" s="117">
        <f>F100</f>
        <v>657.26</v>
      </c>
    </row>
    <row r="100" spans="1:6" ht="15.75" customHeight="1">
      <c r="A100" s="44">
        <f t="shared" si="1"/>
        <v>72</v>
      </c>
      <c r="B100" s="2" t="s">
        <v>37</v>
      </c>
      <c r="C100" s="10" t="s">
        <v>155</v>
      </c>
      <c r="D100" s="10" t="s">
        <v>127</v>
      </c>
      <c r="E100" s="9">
        <v>300</v>
      </c>
      <c r="F100" s="116">
        <v>657.26</v>
      </c>
    </row>
    <row r="101" spans="1:6" ht="18.75" customHeight="1">
      <c r="A101" s="44">
        <f t="shared" si="1"/>
        <v>73</v>
      </c>
      <c r="B101" s="2" t="s">
        <v>22</v>
      </c>
      <c r="C101" s="8" t="s">
        <v>23</v>
      </c>
      <c r="D101" s="8" t="s">
        <v>0</v>
      </c>
      <c r="E101" s="6"/>
      <c r="F101" s="115">
        <f>F102+F104</f>
        <v>21067.2</v>
      </c>
    </row>
    <row r="102" spans="1:6" ht="24.75" customHeight="1">
      <c r="A102" s="44">
        <f t="shared" si="1"/>
        <v>74</v>
      </c>
      <c r="B102" s="2" t="s">
        <v>93</v>
      </c>
      <c r="C102" s="6" t="s">
        <v>23</v>
      </c>
      <c r="D102" s="8" t="s">
        <v>128</v>
      </c>
      <c r="E102" s="6"/>
      <c r="F102" s="115">
        <f>F103</f>
        <v>12828.2</v>
      </c>
    </row>
    <row r="103" spans="1:6" ht="15.75" customHeight="1">
      <c r="A103" s="44">
        <f t="shared" si="1"/>
        <v>75</v>
      </c>
      <c r="B103" s="1" t="s">
        <v>94</v>
      </c>
      <c r="C103" s="9" t="s">
        <v>23</v>
      </c>
      <c r="D103" s="10" t="s">
        <v>128</v>
      </c>
      <c r="E103" s="9">
        <v>300</v>
      </c>
      <c r="F103" s="116">
        <v>12828.2</v>
      </c>
    </row>
    <row r="104" spans="1:6" ht="26.25" customHeight="1">
      <c r="A104" s="44">
        <f t="shared" si="1"/>
        <v>76</v>
      </c>
      <c r="B104" s="2" t="s">
        <v>95</v>
      </c>
      <c r="C104" s="6" t="s">
        <v>23</v>
      </c>
      <c r="D104" s="8" t="s">
        <v>129</v>
      </c>
      <c r="E104" s="6"/>
      <c r="F104" s="115">
        <f>F105</f>
        <v>8239</v>
      </c>
    </row>
    <row r="105" spans="1:6" ht="16.5" customHeight="1">
      <c r="A105" s="44">
        <f t="shared" si="1"/>
        <v>77</v>
      </c>
      <c r="B105" s="77" t="s">
        <v>55</v>
      </c>
      <c r="C105" s="9" t="s">
        <v>23</v>
      </c>
      <c r="D105" s="10" t="s">
        <v>129</v>
      </c>
      <c r="E105" s="9">
        <v>300</v>
      </c>
      <c r="F105" s="116">
        <v>8239</v>
      </c>
    </row>
    <row r="106" spans="1:6" ht="16.5" customHeight="1">
      <c r="A106" s="44">
        <f t="shared" si="1"/>
        <v>78</v>
      </c>
      <c r="B106" s="2" t="s">
        <v>84</v>
      </c>
      <c r="C106" s="8" t="s">
        <v>76</v>
      </c>
      <c r="D106" s="8"/>
      <c r="E106" s="6"/>
      <c r="F106" s="117">
        <f>F107</f>
        <v>744</v>
      </c>
    </row>
    <row r="107" spans="1:6" ht="15" customHeight="1">
      <c r="A107" s="44">
        <f t="shared" si="1"/>
        <v>79</v>
      </c>
      <c r="B107" s="2" t="s">
        <v>24</v>
      </c>
      <c r="C107" s="8" t="s">
        <v>25</v>
      </c>
      <c r="D107" s="8" t="s">
        <v>0</v>
      </c>
      <c r="E107" s="6"/>
      <c r="F107" s="115">
        <f>F108</f>
        <v>744</v>
      </c>
    </row>
    <row r="108" spans="1:6" ht="50.25" customHeight="1">
      <c r="A108" s="44">
        <f t="shared" si="1"/>
        <v>80</v>
      </c>
      <c r="B108" s="65" t="s">
        <v>146</v>
      </c>
      <c r="C108" s="10" t="s">
        <v>25</v>
      </c>
      <c r="D108" s="10" t="s">
        <v>126</v>
      </c>
      <c r="E108" s="9"/>
      <c r="F108" s="119">
        <f>F109</f>
        <v>744</v>
      </c>
    </row>
    <row r="109" spans="1:6" ht="15" customHeight="1">
      <c r="A109" s="44">
        <f t="shared" si="1"/>
        <v>81</v>
      </c>
      <c r="B109" s="1" t="s">
        <v>53</v>
      </c>
      <c r="C109" s="10" t="s">
        <v>25</v>
      </c>
      <c r="D109" s="10" t="s">
        <v>126</v>
      </c>
      <c r="E109" s="9">
        <v>200</v>
      </c>
      <c r="F109" s="116">
        <v>744</v>
      </c>
    </row>
    <row r="110" spans="1:6" ht="15" customHeight="1">
      <c r="A110" s="44">
        <f t="shared" si="1"/>
        <v>82</v>
      </c>
      <c r="B110" s="2" t="s">
        <v>77</v>
      </c>
      <c r="C110" s="8" t="s">
        <v>78</v>
      </c>
      <c r="D110" s="8"/>
      <c r="E110" s="6"/>
      <c r="F110" s="117">
        <f>F111</f>
        <v>3500</v>
      </c>
    </row>
    <row r="111" spans="1:6" ht="17.25" customHeight="1">
      <c r="A111" s="44">
        <f t="shared" si="1"/>
        <v>83</v>
      </c>
      <c r="B111" s="2" t="s">
        <v>26</v>
      </c>
      <c r="C111" s="8" t="s">
        <v>27</v>
      </c>
      <c r="D111" s="8" t="s">
        <v>0</v>
      </c>
      <c r="E111" s="6"/>
      <c r="F111" s="115">
        <f>F113+F115</f>
        <v>3500</v>
      </c>
    </row>
    <row r="112" spans="1:6" ht="57" customHeight="1">
      <c r="A112" s="44">
        <f t="shared" si="1"/>
        <v>84</v>
      </c>
      <c r="B112" s="65" t="s">
        <v>97</v>
      </c>
      <c r="C112" s="8" t="s">
        <v>27</v>
      </c>
      <c r="D112" s="8"/>
      <c r="E112" s="6"/>
      <c r="F112" s="115">
        <f>F113+F115</f>
        <v>3500</v>
      </c>
    </row>
    <row r="113" spans="1:6" ht="17.25" customHeight="1">
      <c r="A113" s="44">
        <f t="shared" si="1"/>
        <v>85</v>
      </c>
      <c r="B113" s="64" t="s">
        <v>67</v>
      </c>
      <c r="C113" s="10" t="s">
        <v>27</v>
      </c>
      <c r="D113" s="8" t="s">
        <v>131</v>
      </c>
      <c r="E113" s="9"/>
      <c r="F113" s="119">
        <f>F114</f>
        <v>2000</v>
      </c>
    </row>
    <row r="114" spans="1:6" ht="15" customHeight="1">
      <c r="A114" s="44">
        <f t="shared" si="1"/>
        <v>86</v>
      </c>
      <c r="B114" s="1" t="s">
        <v>53</v>
      </c>
      <c r="C114" s="10" t="s">
        <v>27</v>
      </c>
      <c r="D114" s="10" t="s">
        <v>131</v>
      </c>
      <c r="E114" s="9">
        <v>200</v>
      </c>
      <c r="F114" s="116">
        <v>2000</v>
      </c>
    </row>
    <row r="115" spans="1:6" ht="15" customHeight="1">
      <c r="A115" s="44">
        <f t="shared" si="1"/>
        <v>87</v>
      </c>
      <c r="B115" s="2" t="s">
        <v>35</v>
      </c>
      <c r="C115" s="10" t="s">
        <v>27</v>
      </c>
      <c r="D115" s="8" t="s">
        <v>132</v>
      </c>
      <c r="E115" s="9"/>
      <c r="F115" s="116">
        <f>F116</f>
        <v>1500</v>
      </c>
    </row>
    <row r="116" spans="1:6" ht="15" customHeight="1">
      <c r="A116" s="44">
        <f t="shared" si="1"/>
        <v>88</v>
      </c>
      <c r="B116" s="1" t="s">
        <v>53</v>
      </c>
      <c r="C116" s="10" t="s">
        <v>27</v>
      </c>
      <c r="D116" s="10" t="s">
        <v>132</v>
      </c>
      <c r="E116" s="9">
        <v>200</v>
      </c>
      <c r="F116" s="116">
        <v>1500</v>
      </c>
    </row>
    <row r="117" spans="1:6" ht="15.75" customHeight="1">
      <c r="A117" s="44">
        <v>1</v>
      </c>
      <c r="B117" s="2" t="s">
        <v>147</v>
      </c>
      <c r="C117" s="8"/>
      <c r="D117" s="8"/>
      <c r="E117" s="6"/>
      <c r="F117" s="117">
        <f>F118</f>
        <v>2294.85</v>
      </c>
    </row>
    <row r="118" spans="1:6" ht="15.75" customHeight="1">
      <c r="A118" s="44">
        <v>2</v>
      </c>
      <c r="B118" s="39" t="s">
        <v>57</v>
      </c>
      <c r="C118" s="40" t="s">
        <v>34</v>
      </c>
      <c r="D118" s="41"/>
      <c r="E118" s="42"/>
      <c r="F118" s="128">
        <f>F119</f>
        <v>2294.85</v>
      </c>
    </row>
    <row r="119" spans="1:6" ht="15.75" customHeight="1">
      <c r="A119" s="44">
        <v>3</v>
      </c>
      <c r="B119" s="39" t="s">
        <v>45</v>
      </c>
      <c r="C119" s="40" t="s">
        <v>34</v>
      </c>
      <c r="D119" s="8"/>
      <c r="E119" s="42"/>
      <c r="F119" s="128">
        <f>F120</f>
        <v>2294.85</v>
      </c>
    </row>
    <row r="120" spans="1:6" ht="15.75" customHeight="1">
      <c r="A120" s="44">
        <v>4</v>
      </c>
      <c r="B120" s="39" t="s">
        <v>46</v>
      </c>
      <c r="C120" s="40" t="s">
        <v>34</v>
      </c>
      <c r="D120" s="8"/>
      <c r="E120" s="42"/>
      <c r="F120" s="128">
        <f>F121</f>
        <v>2294.85</v>
      </c>
    </row>
    <row r="121" spans="1:6" ht="25.5" customHeight="1">
      <c r="A121" s="44">
        <v>5</v>
      </c>
      <c r="B121" s="39" t="s">
        <v>98</v>
      </c>
      <c r="C121" s="40" t="s">
        <v>34</v>
      </c>
      <c r="D121" s="8" t="s">
        <v>133</v>
      </c>
      <c r="E121" s="42"/>
      <c r="F121" s="128">
        <f>F122</f>
        <v>2294.85</v>
      </c>
    </row>
    <row r="122" spans="1:8" ht="24" customHeight="1" thickBot="1">
      <c r="A122" s="44">
        <v>6</v>
      </c>
      <c r="B122" s="1" t="s">
        <v>80</v>
      </c>
      <c r="C122" s="43" t="s">
        <v>34</v>
      </c>
      <c r="D122" s="10" t="s">
        <v>133</v>
      </c>
      <c r="E122" s="43" t="s">
        <v>85</v>
      </c>
      <c r="F122" s="129">
        <v>2294.85</v>
      </c>
      <c r="H122" s="70"/>
    </row>
    <row r="123" spans="1:8" ht="15" customHeight="1" thickBot="1">
      <c r="A123" s="52"/>
      <c r="B123" s="53" t="s">
        <v>28</v>
      </c>
      <c r="C123" s="54" t="s">
        <v>0</v>
      </c>
      <c r="D123" s="54" t="s">
        <v>0</v>
      </c>
      <c r="E123" s="53"/>
      <c r="F123" s="130">
        <f>F6+F29+F117</f>
        <v>108572.62000000001</v>
      </c>
      <c r="H123" s="70"/>
    </row>
    <row r="125" ht="12.75">
      <c r="B125" s="16"/>
    </row>
    <row r="126" ht="12.75" customHeight="1">
      <c r="F126" s="98"/>
    </row>
    <row r="127" ht="12.75">
      <c r="F127" s="99"/>
    </row>
  </sheetData>
  <sheetProtection/>
  <mergeCells count="3">
    <mergeCell ref="B3:F3"/>
    <mergeCell ref="C1:G1"/>
    <mergeCell ref="C2:F2"/>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8" max="5" man="1"/>
  </rowBreaks>
</worksheet>
</file>

<file path=xl/worksheets/sheet2.xml><?xml version="1.0" encoding="utf-8"?>
<worksheet xmlns="http://schemas.openxmlformats.org/spreadsheetml/2006/main" xmlns:r="http://schemas.openxmlformats.org/officeDocument/2006/relationships">
  <dimension ref="A1:K129"/>
  <sheetViews>
    <sheetView zoomScale="110" zoomScaleNormal="110" zoomScalePageLayoutView="0" workbookViewId="0" topLeftCell="A102">
      <selection activeCell="B125" sqref="B125"/>
    </sheetView>
  </sheetViews>
  <sheetFormatPr defaultColWidth="9.140625" defaultRowHeight="12.75"/>
  <cols>
    <col min="1" max="1" width="4.8515625" style="0" customWidth="1"/>
    <col min="2" max="2" width="98.57421875" style="13" customWidth="1"/>
    <col min="3" max="3" width="11.421875" style="34" customWidth="1"/>
    <col min="4" max="4" width="16.421875" style="34"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3:8" ht="12.75" customHeight="1">
      <c r="C1" s="36"/>
      <c r="D1" s="140" t="s">
        <v>52</v>
      </c>
      <c r="E1" s="141"/>
      <c r="F1" s="141"/>
      <c r="G1" s="141"/>
      <c r="H1" s="19"/>
    </row>
    <row r="2" spans="3:8" ht="16.5" customHeight="1">
      <c r="C2" s="142" t="s">
        <v>175</v>
      </c>
      <c r="D2" s="141"/>
      <c r="E2" s="141"/>
      <c r="F2" s="141"/>
      <c r="G2" s="141"/>
      <c r="H2" s="19"/>
    </row>
    <row r="3" spans="2:11" ht="40.5" customHeight="1">
      <c r="B3" s="134" t="s">
        <v>152</v>
      </c>
      <c r="C3" s="135"/>
      <c r="D3" s="135"/>
      <c r="E3" s="135"/>
      <c r="F3" s="135"/>
      <c r="G3" s="82"/>
      <c r="H3" s="134"/>
      <c r="I3" s="139"/>
      <c r="J3" s="139"/>
      <c r="K3" s="139"/>
    </row>
    <row r="4" ht="13.5" thickBot="1">
      <c r="F4" s="7"/>
    </row>
    <row r="5" spans="1:8" ht="63.75" customHeight="1" thickBot="1">
      <c r="A5" s="71" t="s">
        <v>58</v>
      </c>
      <c r="B5" s="50" t="s">
        <v>39</v>
      </c>
      <c r="C5" s="51" t="s">
        <v>30</v>
      </c>
      <c r="D5" s="51" t="s">
        <v>31</v>
      </c>
      <c r="E5" s="55" t="s">
        <v>36</v>
      </c>
      <c r="F5" s="63" t="s">
        <v>150</v>
      </c>
      <c r="G5" s="62" t="s">
        <v>151</v>
      </c>
      <c r="H5" s="20"/>
    </row>
    <row r="6" spans="1:8" ht="28.5" customHeight="1">
      <c r="A6" s="45">
        <v>1</v>
      </c>
      <c r="B6" s="46" t="s">
        <v>145</v>
      </c>
      <c r="C6" s="47"/>
      <c r="D6" s="47"/>
      <c r="E6" s="56"/>
      <c r="F6" s="74">
        <f>F7</f>
        <v>9349.69</v>
      </c>
      <c r="G6" s="74">
        <f>G7</f>
        <v>9349.69</v>
      </c>
      <c r="H6" s="21"/>
    </row>
    <row r="7" spans="1:10" ht="17.25" customHeight="1">
      <c r="A7" s="44">
        <v>2</v>
      </c>
      <c r="B7" s="37" t="s">
        <v>50</v>
      </c>
      <c r="C7" s="8" t="s">
        <v>51</v>
      </c>
      <c r="D7" s="35"/>
      <c r="E7" s="57"/>
      <c r="F7" s="73">
        <f>F8+F13+F24</f>
        <v>9349.69</v>
      </c>
      <c r="G7" s="73">
        <f>G8+G13+G24</f>
        <v>9349.69</v>
      </c>
      <c r="H7" s="21"/>
      <c r="J7" s="83"/>
    </row>
    <row r="8" spans="1:8" ht="15.75" customHeight="1">
      <c r="A8" s="44">
        <v>3</v>
      </c>
      <c r="B8" s="2" t="s">
        <v>1</v>
      </c>
      <c r="C8" s="8" t="s">
        <v>2</v>
      </c>
      <c r="D8" s="8" t="s">
        <v>0</v>
      </c>
      <c r="E8" s="58"/>
      <c r="F8" s="101">
        <f>F9</f>
        <v>1235.21</v>
      </c>
      <c r="G8" s="101">
        <f>G9</f>
        <v>1235.21</v>
      </c>
      <c r="H8" s="22"/>
    </row>
    <row r="9" spans="1:8" ht="14.25" customHeight="1">
      <c r="A9" s="45">
        <v>4</v>
      </c>
      <c r="B9" s="2" t="s">
        <v>79</v>
      </c>
      <c r="C9" s="10" t="s">
        <v>2</v>
      </c>
      <c r="D9" s="10"/>
      <c r="E9" s="59"/>
      <c r="F9" s="102">
        <f>F10</f>
        <v>1235.21</v>
      </c>
      <c r="G9" s="102">
        <f>G10</f>
        <v>1235.21</v>
      </c>
      <c r="H9" s="23"/>
    </row>
    <row r="10" spans="1:8" ht="14.25" customHeight="1">
      <c r="A10" s="44">
        <v>5</v>
      </c>
      <c r="B10" s="2" t="s">
        <v>3</v>
      </c>
      <c r="C10" s="10" t="s">
        <v>2</v>
      </c>
      <c r="D10" s="8" t="s">
        <v>102</v>
      </c>
      <c r="E10" s="58"/>
      <c r="F10" s="102">
        <f>F11+F12</f>
        <v>1235.21</v>
      </c>
      <c r="G10" s="102">
        <f>G11+G12</f>
        <v>1235.21</v>
      </c>
      <c r="H10" s="23"/>
    </row>
    <row r="11" spans="1:8" ht="27.75" customHeight="1">
      <c r="A11" s="44">
        <v>6</v>
      </c>
      <c r="B11" s="1" t="s">
        <v>80</v>
      </c>
      <c r="C11" s="10" t="s">
        <v>2</v>
      </c>
      <c r="D11" s="10" t="s">
        <v>102</v>
      </c>
      <c r="E11" s="59">
        <v>100</v>
      </c>
      <c r="F11" s="102">
        <v>1223.21</v>
      </c>
      <c r="G11" s="102">
        <v>1223.21</v>
      </c>
      <c r="H11" s="23"/>
    </row>
    <row r="12" spans="1:8" ht="15.75" customHeight="1">
      <c r="A12" s="45">
        <v>7</v>
      </c>
      <c r="B12" s="1" t="s">
        <v>53</v>
      </c>
      <c r="C12" s="10">
        <v>102</v>
      </c>
      <c r="D12" s="10" t="s">
        <v>102</v>
      </c>
      <c r="E12" s="59">
        <v>200</v>
      </c>
      <c r="F12" s="102">
        <v>12</v>
      </c>
      <c r="G12" s="102">
        <v>12</v>
      </c>
      <c r="H12" s="23"/>
    </row>
    <row r="13" spans="1:8" ht="27" customHeight="1">
      <c r="A13" s="44">
        <v>8</v>
      </c>
      <c r="B13" s="2" t="s">
        <v>4</v>
      </c>
      <c r="C13" s="8" t="s">
        <v>5</v>
      </c>
      <c r="D13" s="8" t="s">
        <v>0</v>
      </c>
      <c r="E13" s="58"/>
      <c r="F13" s="101">
        <f>F14+F20</f>
        <v>5191.6</v>
      </c>
      <c r="G13" s="101">
        <f>G14</f>
        <v>5191.6</v>
      </c>
      <c r="H13" s="22"/>
    </row>
    <row r="14" spans="1:8" ht="17.25" customHeight="1">
      <c r="A14" s="44">
        <v>9</v>
      </c>
      <c r="B14" s="2" t="s">
        <v>79</v>
      </c>
      <c r="C14" s="8" t="s">
        <v>5</v>
      </c>
      <c r="D14" s="8" t="s">
        <v>101</v>
      </c>
      <c r="E14" s="58"/>
      <c r="F14" s="101">
        <f>F16+F18</f>
        <v>1311.59</v>
      </c>
      <c r="G14" s="101">
        <f>G15+G20</f>
        <v>5191.6</v>
      </c>
      <c r="H14" s="22"/>
    </row>
    <row r="15" spans="1:8" ht="15" customHeight="1">
      <c r="A15" s="45">
        <v>10</v>
      </c>
      <c r="B15" s="2" t="s">
        <v>71</v>
      </c>
      <c r="C15" s="8" t="s">
        <v>5</v>
      </c>
      <c r="D15" s="8" t="s">
        <v>103</v>
      </c>
      <c r="E15" s="58"/>
      <c r="F15" s="101">
        <f>F16</f>
        <v>1030.79</v>
      </c>
      <c r="G15" s="101">
        <f>G16+G18</f>
        <v>1311.59</v>
      </c>
      <c r="H15" s="22"/>
    </row>
    <row r="16" spans="1:8" ht="19.5" customHeight="1">
      <c r="A16" s="44">
        <v>11</v>
      </c>
      <c r="B16" s="2" t="s">
        <v>44</v>
      </c>
      <c r="C16" s="8" t="s">
        <v>5</v>
      </c>
      <c r="D16" s="8" t="s">
        <v>104</v>
      </c>
      <c r="E16" s="58"/>
      <c r="F16" s="101">
        <f>F17</f>
        <v>1030.79</v>
      </c>
      <c r="G16" s="101">
        <f>G17</f>
        <v>1030.79</v>
      </c>
      <c r="H16" s="22"/>
    </row>
    <row r="17" spans="1:8" ht="26.25" customHeight="1">
      <c r="A17" s="44">
        <v>12</v>
      </c>
      <c r="B17" s="1" t="s">
        <v>80</v>
      </c>
      <c r="C17" s="10" t="s">
        <v>5</v>
      </c>
      <c r="D17" s="10" t="s">
        <v>104</v>
      </c>
      <c r="E17" s="59">
        <v>100</v>
      </c>
      <c r="F17" s="102">
        <v>1030.79</v>
      </c>
      <c r="G17" s="102">
        <v>1030.79</v>
      </c>
      <c r="H17" s="23"/>
    </row>
    <row r="18" spans="1:8" ht="18" customHeight="1">
      <c r="A18" s="45">
        <v>13</v>
      </c>
      <c r="B18" s="2" t="s">
        <v>29</v>
      </c>
      <c r="C18" s="8" t="s">
        <v>5</v>
      </c>
      <c r="D18" s="8" t="s">
        <v>105</v>
      </c>
      <c r="E18" s="58"/>
      <c r="F18" s="69">
        <f>F19</f>
        <v>280.8</v>
      </c>
      <c r="G18" s="69">
        <f>G19</f>
        <v>280.8</v>
      </c>
      <c r="H18" s="23"/>
    </row>
    <row r="19" spans="1:8" ht="26.25" customHeight="1">
      <c r="A19" s="44">
        <v>14</v>
      </c>
      <c r="B19" s="1" t="s">
        <v>80</v>
      </c>
      <c r="C19" s="10" t="s">
        <v>5</v>
      </c>
      <c r="D19" s="10" t="s">
        <v>105</v>
      </c>
      <c r="E19" s="59">
        <v>100</v>
      </c>
      <c r="F19" s="102">
        <v>280.8</v>
      </c>
      <c r="G19" s="102">
        <v>280.8</v>
      </c>
      <c r="H19" s="23"/>
    </row>
    <row r="20" spans="1:8" ht="14.25" customHeight="1">
      <c r="A20" s="44">
        <v>15</v>
      </c>
      <c r="B20" s="2" t="s">
        <v>6</v>
      </c>
      <c r="C20" s="8" t="s">
        <v>5</v>
      </c>
      <c r="D20" s="8" t="s">
        <v>106</v>
      </c>
      <c r="E20" s="59"/>
      <c r="F20" s="101">
        <f>F21+F22+F23</f>
        <v>3880.01</v>
      </c>
      <c r="G20" s="101">
        <f>G21+G22+G23</f>
        <v>3880.01</v>
      </c>
      <c r="H20" s="24"/>
    </row>
    <row r="21" spans="1:8" ht="23.25" customHeight="1">
      <c r="A21" s="45">
        <v>16</v>
      </c>
      <c r="B21" s="1" t="s">
        <v>80</v>
      </c>
      <c r="C21" s="10" t="s">
        <v>5</v>
      </c>
      <c r="D21" s="10" t="s">
        <v>106</v>
      </c>
      <c r="E21" s="59">
        <v>100</v>
      </c>
      <c r="F21" s="102">
        <v>1892.01</v>
      </c>
      <c r="G21" s="102">
        <v>1892.01</v>
      </c>
      <c r="H21" s="23"/>
    </row>
    <row r="22" spans="1:8" ht="17.25" customHeight="1">
      <c r="A22" s="44">
        <v>17</v>
      </c>
      <c r="B22" s="1" t="s">
        <v>53</v>
      </c>
      <c r="C22" s="10" t="s">
        <v>5</v>
      </c>
      <c r="D22" s="10" t="s">
        <v>106</v>
      </c>
      <c r="E22" s="59">
        <v>200</v>
      </c>
      <c r="F22" s="102">
        <f>1995-12</f>
        <v>1983</v>
      </c>
      <c r="G22" s="102">
        <f>1995-12</f>
        <v>1983</v>
      </c>
      <c r="H22" s="23"/>
    </row>
    <row r="23" spans="1:8" ht="14.25" customHeight="1">
      <c r="A23" s="44">
        <v>18</v>
      </c>
      <c r="B23" s="1" t="s">
        <v>56</v>
      </c>
      <c r="C23" s="10" t="s">
        <v>5</v>
      </c>
      <c r="D23" s="10" t="s">
        <v>106</v>
      </c>
      <c r="E23" s="59">
        <v>800</v>
      </c>
      <c r="F23" s="102">
        <v>5</v>
      </c>
      <c r="G23" s="102">
        <v>5</v>
      </c>
      <c r="H23" s="23"/>
    </row>
    <row r="24" spans="1:8" ht="16.5" customHeight="1">
      <c r="A24" s="45">
        <v>19</v>
      </c>
      <c r="B24" s="79" t="s">
        <v>13</v>
      </c>
      <c r="C24" s="8" t="s">
        <v>14</v>
      </c>
      <c r="D24" s="10"/>
      <c r="E24" s="59"/>
      <c r="F24" s="69">
        <f>F25+F27</f>
        <v>2922.88</v>
      </c>
      <c r="G24" s="69">
        <f>G25+G27</f>
        <v>2922.88</v>
      </c>
      <c r="H24" s="23"/>
    </row>
    <row r="25" spans="1:8" ht="22.5" customHeight="1">
      <c r="A25" s="44">
        <v>20</v>
      </c>
      <c r="B25" s="2" t="s">
        <v>82</v>
      </c>
      <c r="C25" s="10" t="s">
        <v>14</v>
      </c>
      <c r="D25" s="8" t="s">
        <v>139</v>
      </c>
      <c r="E25" s="59"/>
      <c r="F25" s="69">
        <f>F26</f>
        <v>84</v>
      </c>
      <c r="G25" s="69">
        <f>G26</f>
        <v>84</v>
      </c>
      <c r="H25" s="23"/>
    </row>
    <row r="26" spans="1:8" ht="16.5" customHeight="1">
      <c r="A26" s="44">
        <v>21</v>
      </c>
      <c r="B26" s="1" t="s">
        <v>56</v>
      </c>
      <c r="C26" s="10" t="s">
        <v>14</v>
      </c>
      <c r="D26" s="10" t="s">
        <v>139</v>
      </c>
      <c r="E26" s="59">
        <v>800</v>
      </c>
      <c r="F26" s="103">
        <v>84</v>
      </c>
      <c r="G26" s="102">
        <v>84</v>
      </c>
      <c r="H26" s="23"/>
    </row>
    <row r="27" spans="1:8" ht="24.75" customHeight="1">
      <c r="A27" s="45">
        <v>22</v>
      </c>
      <c r="B27" s="79" t="s">
        <v>99</v>
      </c>
      <c r="C27" s="10" t="s">
        <v>14</v>
      </c>
      <c r="D27" s="8" t="s">
        <v>100</v>
      </c>
      <c r="E27" s="58"/>
      <c r="F27" s="102">
        <f>F28</f>
        <v>2838.88</v>
      </c>
      <c r="G27" s="102">
        <f>G28</f>
        <v>2838.88</v>
      </c>
      <c r="H27" s="23"/>
    </row>
    <row r="28" spans="1:8" ht="22.5" customHeight="1">
      <c r="A28" s="44">
        <v>23</v>
      </c>
      <c r="B28" s="77" t="s">
        <v>80</v>
      </c>
      <c r="C28" s="10" t="s">
        <v>14</v>
      </c>
      <c r="D28" s="10" t="s">
        <v>100</v>
      </c>
      <c r="E28" s="59">
        <v>100</v>
      </c>
      <c r="F28" s="102">
        <v>2838.88</v>
      </c>
      <c r="G28" s="102">
        <v>2838.88</v>
      </c>
      <c r="H28" s="23"/>
    </row>
    <row r="29" spans="1:8" ht="31.5" customHeight="1">
      <c r="A29" s="44">
        <v>1</v>
      </c>
      <c r="B29" s="18" t="s">
        <v>144</v>
      </c>
      <c r="C29" s="10"/>
      <c r="D29" s="10"/>
      <c r="E29" s="59"/>
      <c r="F29" s="69">
        <f>F30+F61+F65+F69+F75+F79+F92+F99+F108+F112</f>
        <v>101950</v>
      </c>
      <c r="G29" s="69">
        <f>G30+G61+G65+G69+G75+G79+G92+G99+G108+G112</f>
        <v>107829.9</v>
      </c>
      <c r="H29" s="25"/>
    </row>
    <row r="30" spans="1:8" ht="16.5" customHeight="1">
      <c r="A30" s="44">
        <f>A29+1</f>
        <v>2</v>
      </c>
      <c r="B30" s="37" t="s">
        <v>50</v>
      </c>
      <c r="C30" s="8" t="s">
        <v>51</v>
      </c>
      <c r="D30" s="10"/>
      <c r="E30" s="59"/>
      <c r="F30" s="69">
        <f>F31+F45+F48</f>
        <v>27329.03</v>
      </c>
      <c r="G30" s="69">
        <f>G31+G45+G48</f>
        <v>30686.479999999996</v>
      </c>
      <c r="H30" s="25"/>
    </row>
    <row r="31" spans="1:8" ht="29.25" customHeight="1">
      <c r="A31" s="44">
        <f aca="true" t="shared" si="0" ref="A31:A94">A30+1</f>
        <v>3</v>
      </c>
      <c r="B31" s="2" t="s">
        <v>7</v>
      </c>
      <c r="C31" s="8" t="s">
        <v>8</v>
      </c>
      <c r="D31" s="8" t="s">
        <v>0</v>
      </c>
      <c r="E31" s="58"/>
      <c r="F31" s="101">
        <f>F32+F35+F40+F43</f>
        <v>22233.34</v>
      </c>
      <c r="G31" s="101">
        <f>G32+G35+G40+G43</f>
        <v>22645.739999999998</v>
      </c>
      <c r="H31" s="22"/>
    </row>
    <row r="32" spans="1:8" ht="18.75" customHeight="1">
      <c r="A32" s="44">
        <f t="shared" si="0"/>
        <v>4</v>
      </c>
      <c r="B32" s="2" t="s">
        <v>79</v>
      </c>
      <c r="C32" s="8" t="s">
        <v>8</v>
      </c>
      <c r="D32" s="8" t="s">
        <v>101</v>
      </c>
      <c r="E32" s="58"/>
      <c r="F32" s="101">
        <f>F33</f>
        <v>1223.21</v>
      </c>
      <c r="G32" s="101">
        <f>G33</f>
        <v>1223.21</v>
      </c>
      <c r="H32" s="22"/>
    </row>
    <row r="33" spans="1:8" ht="14.25" customHeight="1">
      <c r="A33" s="44">
        <f t="shared" si="0"/>
        <v>5</v>
      </c>
      <c r="B33" s="2" t="s">
        <v>9</v>
      </c>
      <c r="C33" s="8" t="s">
        <v>8</v>
      </c>
      <c r="D33" s="8" t="s">
        <v>108</v>
      </c>
      <c r="E33" s="58"/>
      <c r="F33" s="69">
        <f>F34</f>
        <v>1223.21</v>
      </c>
      <c r="G33" s="69">
        <f>G34</f>
        <v>1223.21</v>
      </c>
      <c r="H33" s="23"/>
    </row>
    <row r="34" spans="1:8" ht="26.25" customHeight="1">
      <c r="A34" s="44">
        <f t="shared" si="0"/>
        <v>6</v>
      </c>
      <c r="B34" s="1" t="s">
        <v>80</v>
      </c>
      <c r="C34" s="10" t="s">
        <v>8</v>
      </c>
      <c r="D34" s="10" t="s">
        <v>108</v>
      </c>
      <c r="E34" s="59">
        <v>100</v>
      </c>
      <c r="F34" s="102">
        <v>1223.21</v>
      </c>
      <c r="G34" s="102">
        <v>1223.21</v>
      </c>
      <c r="H34" s="23"/>
    </row>
    <row r="35" spans="1:8" ht="17.25" customHeight="1">
      <c r="A35" s="44">
        <f t="shared" si="0"/>
        <v>7</v>
      </c>
      <c r="B35" s="2" t="s">
        <v>43</v>
      </c>
      <c r="C35" s="8" t="s">
        <v>8</v>
      </c>
      <c r="D35" s="8"/>
      <c r="E35" s="59"/>
      <c r="F35" s="101">
        <f>F36</f>
        <v>17546.23</v>
      </c>
      <c r="G35" s="101">
        <f>G36</f>
        <v>17846.23</v>
      </c>
      <c r="H35" s="23"/>
    </row>
    <row r="36" spans="1:8" ht="20.25" customHeight="1">
      <c r="A36" s="44">
        <f t="shared" si="0"/>
        <v>8</v>
      </c>
      <c r="B36" s="1" t="s">
        <v>10</v>
      </c>
      <c r="C36" s="10" t="s">
        <v>8</v>
      </c>
      <c r="D36" s="8" t="s">
        <v>110</v>
      </c>
      <c r="E36" s="59"/>
      <c r="F36" s="101">
        <f>F37+F38+F39</f>
        <v>17546.23</v>
      </c>
      <c r="G36" s="101">
        <f>G37+G38+G39</f>
        <v>17846.23</v>
      </c>
      <c r="H36" s="24"/>
    </row>
    <row r="37" spans="1:8" ht="24" customHeight="1">
      <c r="A37" s="44">
        <f t="shared" si="0"/>
        <v>9</v>
      </c>
      <c r="B37" s="1" t="s">
        <v>80</v>
      </c>
      <c r="C37" s="10" t="s">
        <v>8</v>
      </c>
      <c r="D37" s="10" t="s">
        <v>110</v>
      </c>
      <c r="E37" s="59">
        <v>100</v>
      </c>
      <c r="F37" s="102">
        <v>13846.23</v>
      </c>
      <c r="G37" s="102">
        <v>13846.23</v>
      </c>
      <c r="H37" s="23"/>
    </row>
    <row r="38" spans="1:8" ht="18" customHeight="1">
      <c r="A38" s="44">
        <f t="shared" si="0"/>
        <v>10</v>
      </c>
      <c r="B38" s="1" t="s">
        <v>53</v>
      </c>
      <c r="C38" s="10" t="s">
        <v>8</v>
      </c>
      <c r="D38" s="10" t="s">
        <v>110</v>
      </c>
      <c r="E38" s="59">
        <v>200</v>
      </c>
      <c r="F38" s="103">
        <v>3680</v>
      </c>
      <c r="G38" s="103">
        <v>3980</v>
      </c>
      <c r="H38" s="26"/>
    </row>
    <row r="39" spans="1:8" ht="18" customHeight="1">
      <c r="A39" s="44">
        <f t="shared" si="0"/>
        <v>11</v>
      </c>
      <c r="B39" s="1" t="s">
        <v>56</v>
      </c>
      <c r="C39" s="10" t="s">
        <v>8</v>
      </c>
      <c r="D39" s="10" t="s">
        <v>110</v>
      </c>
      <c r="E39" s="59">
        <v>800</v>
      </c>
      <c r="F39" s="103">
        <v>20</v>
      </c>
      <c r="G39" s="103">
        <v>20</v>
      </c>
      <c r="H39" s="26"/>
    </row>
    <row r="40" spans="1:8" ht="23.25" customHeight="1">
      <c r="A40" s="44">
        <f t="shared" si="0"/>
        <v>12</v>
      </c>
      <c r="B40" s="79" t="s">
        <v>96</v>
      </c>
      <c r="C40" s="8" t="s">
        <v>8</v>
      </c>
      <c r="D40" s="8" t="s">
        <v>111</v>
      </c>
      <c r="E40" s="58"/>
      <c r="F40" s="69">
        <f>F41+F42</f>
        <v>3456.6000000000004</v>
      </c>
      <c r="G40" s="69">
        <f>G41+G42</f>
        <v>3568.6</v>
      </c>
      <c r="H40" s="26"/>
    </row>
    <row r="41" spans="1:8" ht="24" customHeight="1">
      <c r="A41" s="44">
        <f t="shared" si="0"/>
        <v>13</v>
      </c>
      <c r="B41" s="77" t="s">
        <v>80</v>
      </c>
      <c r="C41" s="10" t="s">
        <v>8</v>
      </c>
      <c r="D41" s="10" t="s">
        <v>111</v>
      </c>
      <c r="E41" s="59">
        <v>100</v>
      </c>
      <c r="F41" s="103">
        <v>3190.55</v>
      </c>
      <c r="G41" s="103">
        <v>3285</v>
      </c>
      <c r="H41" s="26"/>
    </row>
    <row r="42" spans="1:8" ht="18" customHeight="1">
      <c r="A42" s="44">
        <f t="shared" si="0"/>
        <v>14</v>
      </c>
      <c r="B42" s="77" t="s">
        <v>53</v>
      </c>
      <c r="C42" s="10" t="s">
        <v>8</v>
      </c>
      <c r="D42" s="10" t="s">
        <v>111</v>
      </c>
      <c r="E42" s="59">
        <v>200</v>
      </c>
      <c r="F42" s="103">
        <v>266.05</v>
      </c>
      <c r="G42" s="103">
        <v>283.6</v>
      </c>
      <c r="H42" s="26"/>
    </row>
    <row r="43" spans="1:8" ht="17.25" customHeight="1">
      <c r="A43" s="44">
        <f t="shared" si="0"/>
        <v>15</v>
      </c>
      <c r="B43" s="2" t="s">
        <v>81</v>
      </c>
      <c r="C43" s="8" t="s">
        <v>8</v>
      </c>
      <c r="D43" s="8" t="s">
        <v>113</v>
      </c>
      <c r="E43" s="59"/>
      <c r="F43" s="101">
        <f>F44</f>
        <v>7.3</v>
      </c>
      <c r="G43" s="101">
        <f>G44</f>
        <v>7.7</v>
      </c>
      <c r="H43" s="24"/>
    </row>
    <row r="44" spans="1:8" ht="15.75" customHeight="1">
      <c r="A44" s="44">
        <f t="shared" si="0"/>
        <v>16</v>
      </c>
      <c r="B44" s="1" t="s">
        <v>53</v>
      </c>
      <c r="C44" s="10" t="s">
        <v>8</v>
      </c>
      <c r="D44" s="10" t="s">
        <v>113</v>
      </c>
      <c r="E44" s="59">
        <v>200</v>
      </c>
      <c r="F44" s="102">
        <v>7.3</v>
      </c>
      <c r="G44" s="102">
        <v>7.7</v>
      </c>
      <c r="H44" s="23"/>
    </row>
    <row r="45" spans="1:8" ht="15" customHeight="1">
      <c r="A45" s="44">
        <f t="shared" si="0"/>
        <v>17</v>
      </c>
      <c r="B45" s="2" t="s">
        <v>11</v>
      </c>
      <c r="C45" s="8" t="s">
        <v>12</v>
      </c>
      <c r="D45" s="8" t="s">
        <v>0</v>
      </c>
      <c r="E45" s="58"/>
      <c r="F45" s="101">
        <f>F47</f>
        <v>10</v>
      </c>
      <c r="G45" s="101">
        <f>G47</f>
        <v>10</v>
      </c>
      <c r="H45" s="22"/>
    </row>
    <row r="46" spans="1:8" ht="15" customHeight="1">
      <c r="A46" s="44">
        <f t="shared" si="0"/>
        <v>18</v>
      </c>
      <c r="B46" s="2" t="s">
        <v>70</v>
      </c>
      <c r="C46" s="8" t="s">
        <v>12</v>
      </c>
      <c r="D46" s="8" t="s">
        <v>114</v>
      </c>
      <c r="E46" s="58"/>
      <c r="F46" s="101">
        <f>F47</f>
        <v>10</v>
      </c>
      <c r="G46" s="101">
        <f>G47</f>
        <v>10</v>
      </c>
      <c r="H46" s="22"/>
    </row>
    <row r="47" spans="1:8" ht="15" customHeight="1">
      <c r="A47" s="44">
        <f t="shared" si="0"/>
        <v>19</v>
      </c>
      <c r="B47" s="1" t="s">
        <v>56</v>
      </c>
      <c r="C47" s="10" t="s">
        <v>12</v>
      </c>
      <c r="D47" s="10" t="s">
        <v>114</v>
      </c>
      <c r="E47" s="59">
        <v>800</v>
      </c>
      <c r="F47" s="104">
        <v>10</v>
      </c>
      <c r="G47" s="104">
        <v>10</v>
      </c>
      <c r="H47" s="27"/>
    </row>
    <row r="48" spans="1:8" ht="15" customHeight="1">
      <c r="A48" s="44">
        <f t="shared" si="0"/>
        <v>20</v>
      </c>
      <c r="B48" s="2" t="s">
        <v>13</v>
      </c>
      <c r="C48" s="8" t="s">
        <v>14</v>
      </c>
      <c r="D48" s="8" t="s">
        <v>0</v>
      </c>
      <c r="E48" s="58"/>
      <c r="F48" s="101">
        <f>F49+F51+F53+F55+F57+F59</f>
        <v>5085.6900000000005</v>
      </c>
      <c r="G48" s="101">
        <f>G49+G51+G53+G55+G57+G59</f>
        <v>8030.74</v>
      </c>
      <c r="H48" s="22"/>
    </row>
    <row r="49" spans="1:8" ht="12.75" customHeight="1">
      <c r="A49" s="44">
        <f t="shared" si="0"/>
        <v>21</v>
      </c>
      <c r="B49" s="2" t="s">
        <v>40</v>
      </c>
      <c r="C49" s="10" t="s">
        <v>14</v>
      </c>
      <c r="D49" s="8" t="s">
        <v>115</v>
      </c>
      <c r="E49" s="59"/>
      <c r="F49" s="105">
        <f>F50</f>
        <v>100</v>
      </c>
      <c r="G49" s="105">
        <f>G50</f>
        <v>100</v>
      </c>
      <c r="H49" s="28"/>
    </row>
    <row r="50" spans="1:8" ht="15" customHeight="1">
      <c r="A50" s="44">
        <f t="shared" si="0"/>
        <v>22</v>
      </c>
      <c r="B50" s="1" t="s">
        <v>53</v>
      </c>
      <c r="C50" s="10" t="s">
        <v>14</v>
      </c>
      <c r="D50" s="10" t="s">
        <v>115</v>
      </c>
      <c r="E50" s="59">
        <v>200</v>
      </c>
      <c r="F50" s="102">
        <v>100</v>
      </c>
      <c r="G50" s="102">
        <v>100</v>
      </c>
      <c r="H50" s="23"/>
    </row>
    <row r="51" spans="1:8" ht="24.75" customHeight="1">
      <c r="A51" s="44">
        <f t="shared" si="0"/>
        <v>23</v>
      </c>
      <c r="B51" s="79" t="s">
        <v>161</v>
      </c>
      <c r="C51" s="8" t="s">
        <v>14</v>
      </c>
      <c r="D51" s="8" t="s">
        <v>141</v>
      </c>
      <c r="E51" s="59"/>
      <c r="F51" s="101">
        <f>F52</f>
        <v>1000</v>
      </c>
      <c r="G51" s="101">
        <f>G52</f>
        <v>1000</v>
      </c>
      <c r="H51" s="24"/>
    </row>
    <row r="52" spans="1:8" ht="16.5" customHeight="1">
      <c r="A52" s="44">
        <f t="shared" si="0"/>
        <v>24</v>
      </c>
      <c r="B52" s="77" t="s">
        <v>53</v>
      </c>
      <c r="C52" s="10" t="s">
        <v>14</v>
      </c>
      <c r="D52" s="10" t="s">
        <v>141</v>
      </c>
      <c r="E52" s="59">
        <v>200</v>
      </c>
      <c r="F52" s="102">
        <v>1000</v>
      </c>
      <c r="G52" s="102">
        <v>1000</v>
      </c>
      <c r="H52" s="23"/>
    </row>
    <row r="53" spans="1:8" ht="36" customHeight="1">
      <c r="A53" s="44">
        <f t="shared" si="0"/>
        <v>25</v>
      </c>
      <c r="B53" s="78" t="s">
        <v>172</v>
      </c>
      <c r="C53" s="8" t="s">
        <v>14</v>
      </c>
      <c r="D53" s="8" t="s">
        <v>116</v>
      </c>
      <c r="E53" s="59"/>
      <c r="F53" s="101">
        <f>F54</f>
        <v>1000</v>
      </c>
      <c r="G53" s="101">
        <f>G54</f>
        <v>1000</v>
      </c>
      <c r="H53" s="29"/>
    </row>
    <row r="54" spans="1:8" ht="15" customHeight="1">
      <c r="A54" s="44">
        <f t="shared" si="0"/>
        <v>26</v>
      </c>
      <c r="B54" s="77" t="s">
        <v>53</v>
      </c>
      <c r="C54" s="10" t="s">
        <v>14</v>
      </c>
      <c r="D54" s="10" t="s">
        <v>116</v>
      </c>
      <c r="E54" s="59">
        <v>200</v>
      </c>
      <c r="F54" s="102">
        <v>1000</v>
      </c>
      <c r="G54" s="102">
        <v>1000</v>
      </c>
      <c r="H54" s="23"/>
    </row>
    <row r="55" spans="1:8" ht="35.25" customHeight="1">
      <c r="A55" s="44">
        <f t="shared" si="0"/>
        <v>27</v>
      </c>
      <c r="B55" s="78" t="s">
        <v>166</v>
      </c>
      <c r="C55" s="8" t="s">
        <v>14</v>
      </c>
      <c r="D55" s="8" t="s">
        <v>135</v>
      </c>
      <c r="E55" s="59"/>
      <c r="F55" s="101">
        <f>F56</f>
        <v>220</v>
      </c>
      <c r="G55" s="101">
        <f>G56</f>
        <v>220</v>
      </c>
      <c r="H55" s="29"/>
    </row>
    <row r="56" spans="1:8" ht="18.75" customHeight="1">
      <c r="A56" s="44">
        <f t="shared" si="0"/>
        <v>28</v>
      </c>
      <c r="B56" s="77" t="s">
        <v>53</v>
      </c>
      <c r="C56" s="10" t="s">
        <v>14</v>
      </c>
      <c r="D56" s="10" t="s">
        <v>135</v>
      </c>
      <c r="E56" s="59">
        <v>200</v>
      </c>
      <c r="F56" s="106">
        <v>220</v>
      </c>
      <c r="G56" s="106">
        <v>220</v>
      </c>
      <c r="H56" s="29"/>
    </row>
    <row r="57" spans="1:8" ht="60" customHeight="1">
      <c r="A57" s="44">
        <f t="shared" si="0"/>
        <v>29</v>
      </c>
      <c r="B57" s="79" t="s">
        <v>177</v>
      </c>
      <c r="C57" s="8" t="s">
        <v>14</v>
      </c>
      <c r="D57" s="8" t="s">
        <v>142</v>
      </c>
      <c r="E57" s="58"/>
      <c r="F57" s="101">
        <f>F58</f>
        <v>3.5</v>
      </c>
      <c r="G57" s="101">
        <f>G58</f>
        <v>3.5</v>
      </c>
      <c r="H57" s="29"/>
    </row>
    <row r="58" spans="1:8" ht="18.75" customHeight="1">
      <c r="A58" s="44">
        <f t="shared" si="0"/>
        <v>30</v>
      </c>
      <c r="B58" s="77" t="s">
        <v>53</v>
      </c>
      <c r="C58" s="10" t="s">
        <v>14</v>
      </c>
      <c r="D58" s="10" t="s">
        <v>142</v>
      </c>
      <c r="E58" s="59">
        <v>200</v>
      </c>
      <c r="F58" s="106">
        <v>3.5</v>
      </c>
      <c r="G58" s="106">
        <v>3.5</v>
      </c>
      <c r="H58" s="29"/>
    </row>
    <row r="59" spans="1:8" ht="18.75" customHeight="1">
      <c r="A59" s="44">
        <f t="shared" si="0"/>
        <v>31</v>
      </c>
      <c r="B59" s="2" t="s">
        <v>86</v>
      </c>
      <c r="C59" s="8" t="s">
        <v>14</v>
      </c>
      <c r="D59" s="8" t="s">
        <v>134</v>
      </c>
      <c r="E59" s="58"/>
      <c r="F59" s="101">
        <f>F60</f>
        <v>2762.19</v>
      </c>
      <c r="G59" s="101">
        <f>G60</f>
        <v>5707.24</v>
      </c>
      <c r="H59" s="29"/>
    </row>
    <row r="60" spans="1:8" ht="18.75" customHeight="1">
      <c r="A60" s="44">
        <f t="shared" si="0"/>
        <v>32</v>
      </c>
      <c r="B60" s="1" t="s">
        <v>56</v>
      </c>
      <c r="C60" s="10" t="s">
        <v>14</v>
      </c>
      <c r="D60" s="10" t="s">
        <v>134</v>
      </c>
      <c r="E60" s="59">
        <v>800</v>
      </c>
      <c r="F60" s="106">
        <v>2762.19</v>
      </c>
      <c r="G60" s="106">
        <v>5707.24</v>
      </c>
      <c r="H60" s="29"/>
    </row>
    <row r="61" spans="1:8" ht="18.75" customHeight="1">
      <c r="A61" s="44">
        <f t="shared" si="0"/>
        <v>33</v>
      </c>
      <c r="B61" s="2" t="s">
        <v>83</v>
      </c>
      <c r="C61" s="8" t="s">
        <v>72</v>
      </c>
      <c r="D61" s="10"/>
      <c r="E61" s="59"/>
      <c r="F61" s="101">
        <f aca="true" t="shared" si="1" ref="F61:G63">F62</f>
        <v>300</v>
      </c>
      <c r="G61" s="101">
        <f t="shared" si="1"/>
        <v>300</v>
      </c>
      <c r="H61" s="29"/>
    </row>
    <row r="62" spans="1:8" ht="16.5" customHeight="1">
      <c r="A62" s="44">
        <f t="shared" si="0"/>
        <v>34</v>
      </c>
      <c r="B62" s="2" t="s">
        <v>15</v>
      </c>
      <c r="C62" s="8" t="s">
        <v>16</v>
      </c>
      <c r="D62" s="8" t="s">
        <v>0</v>
      </c>
      <c r="E62" s="58"/>
      <c r="F62" s="101">
        <f t="shared" si="1"/>
        <v>300</v>
      </c>
      <c r="G62" s="101">
        <f t="shared" si="1"/>
        <v>300</v>
      </c>
      <c r="H62" s="22"/>
    </row>
    <row r="63" spans="1:8" ht="75" customHeight="1">
      <c r="A63" s="44">
        <f t="shared" si="0"/>
        <v>35</v>
      </c>
      <c r="B63" s="78" t="s">
        <v>162</v>
      </c>
      <c r="C63" s="10" t="s">
        <v>16</v>
      </c>
      <c r="D63" s="10" t="s">
        <v>117</v>
      </c>
      <c r="E63" s="59"/>
      <c r="F63" s="106">
        <f t="shared" si="1"/>
        <v>300</v>
      </c>
      <c r="G63" s="106">
        <f t="shared" si="1"/>
        <v>300</v>
      </c>
      <c r="H63" s="24"/>
    </row>
    <row r="64" spans="1:8" ht="15" customHeight="1">
      <c r="A64" s="44">
        <f t="shared" si="0"/>
        <v>36</v>
      </c>
      <c r="B64" s="1" t="s">
        <v>53</v>
      </c>
      <c r="C64" s="10" t="s">
        <v>16</v>
      </c>
      <c r="D64" s="10" t="s">
        <v>117</v>
      </c>
      <c r="E64" s="59">
        <v>200</v>
      </c>
      <c r="F64" s="102">
        <v>300</v>
      </c>
      <c r="G64" s="102">
        <v>300</v>
      </c>
      <c r="H64" s="23"/>
    </row>
    <row r="65" spans="1:8" ht="15" customHeight="1">
      <c r="A65" s="44">
        <f t="shared" si="0"/>
        <v>37</v>
      </c>
      <c r="B65" s="79" t="s">
        <v>118</v>
      </c>
      <c r="C65" s="8" t="s">
        <v>119</v>
      </c>
      <c r="D65" s="8"/>
      <c r="E65" s="58"/>
      <c r="F65" s="69">
        <f aca="true" t="shared" si="2" ref="F65:G67">F66</f>
        <v>300</v>
      </c>
      <c r="G65" s="69">
        <f t="shared" si="2"/>
        <v>300</v>
      </c>
      <c r="H65" s="23"/>
    </row>
    <row r="66" spans="1:8" ht="15" customHeight="1">
      <c r="A66" s="44">
        <f t="shared" si="0"/>
        <v>38</v>
      </c>
      <c r="B66" s="79" t="s">
        <v>120</v>
      </c>
      <c r="C66" s="8" t="s">
        <v>121</v>
      </c>
      <c r="D66" s="8"/>
      <c r="E66" s="58"/>
      <c r="F66" s="102">
        <f t="shared" si="2"/>
        <v>300</v>
      </c>
      <c r="G66" s="102">
        <f t="shared" si="2"/>
        <v>300</v>
      </c>
      <c r="H66" s="23"/>
    </row>
    <row r="67" spans="1:8" ht="26.25" customHeight="1">
      <c r="A67" s="44">
        <f t="shared" si="0"/>
        <v>39</v>
      </c>
      <c r="B67" s="79" t="s">
        <v>122</v>
      </c>
      <c r="C67" s="8" t="s">
        <v>121</v>
      </c>
      <c r="D67" s="8" t="s">
        <v>123</v>
      </c>
      <c r="E67" s="58"/>
      <c r="F67" s="102">
        <f t="shared" si="2"/>
        <v>300</v>
      </c>
      <c r="G67" s="102">
        <f t="shared" si="2"/>
        <v>300</v>
      </c>
      <c r="H67" s="23"/>
    </row>
    <row r="68" spans="1:8" ht="15" customHeight="1">
      <c r="A68" s="44">
        <f t="shared" si="0"/>
        <v>40</v>
      </c>
      <c r="B68" s="77" t="s">
        <v>53</v>
      </c>
      <c r="C68" s="10" t="s">
        <v>121</v>
      </c>
      <c r="D68" s="10" t="s">
        <v>123</v>
      </c>
      <c r="E68" s="59">
        <v>200</v>
      </c>
      <c r="F68" s="102">
        <v>300</v>
      </c>
      <c r="G68" s="102">
        <v>300</v>
      </c>
      <c r="H68" s="23"/>
    </row>
    <row r="69" spans="1:8" ht="15" customHeight="1">
      <c r="A69" s="44">
        <f t="shared" si="0"/>
        <v>41</v>
      </c>
      <c r="B69" s="2" t="s">
        <v>73</v>
      </c>
      <c r="C69" s="8" t="s">
        <v>74</v>
      </c>
      <c r="D69" s="8"/>
      <c r="E69" s="58"/>
      <c r="F69" s="69">
        <f>F70</f>
        <v>22350.27</v>
      </c>
      <c r="G69" s="69">
        <f>G70</f>
        <v>39307.82</v>
      </c>
      <c r="H69" s="23"/>
    </row>
    <row r="70" spans="1:8" ht="15.75" customHeight="1">
      <c r="A70" s="44">
        <f t="shared" si="0"/>
        <v>42</v>
      </c>
      <c r="B70" s="2" t="s">
        <v>17</v>
      </c>
      <c r="C70" s="8" t="s">
        <v>18</v>
      </c>
      <c r="D70" s="38" t="s">
        <v>0</v>
      </c>
      <c r="E70" s="58"/>
      <c r="F70" s="101">
        <f>F71+F73</f>
        <v>22350.27</v>
      </c>
      <c r="G70" s="101">
        <f>G71+G73</f>
        <v>39307.82</v>
      </c>
      <c r="H70" s="22"/>
    </row>
    <row r="71" spans="1:8" ht="25.5" customHeight="1">
      <c r="A71" s="44">
        <f t="shared" si="0"/>
        <v>43</v>
      </c>
      <c r="B71" s="65" t="s">
        <v>173</v>
      </c>
      <c r="C71" s="10" t="s">
        <v>18</v>
      </c>
      <c r="D71" s="10" t="s">
        <v>124</v>
      </c>
      <c r="E71" s="59"/>
      <c r="F71" s="106">
        <f>F72</f>
        <v>21650.27</v>
      </c>
      <c r="G71" s="106">
        <f>G72</f>
        <v>38607.82</v>
      </c>
      <c r="H71" s="24"/>
    </row>
    <row r="72" spans="1:8" ht="15" customHeight="1">
      <c r="A72" s="44">
        <f t="shared" si="0"/>
        <v>44</v>
      </c>
      <c r="B72" s="1" t="s">
        <v>53</v>
      </c>
      <c r="C72" s="10" t="s">
        <v>18</v>
      </c>
      <c r="D72" s="10" t="s">
        <v>124</v>
      </c>
      <c r="E72" s="59">
        <v>200</v>
      </c>
      <c r="F72" s="107">
        <v>21650.27</v>
      </c>
      <c r="G72" s="107">
        <v>38607.82</v>
      </c>
      <c r="H72" s="30"/>
    </row>
    <row r="73" spans="1:8" ht="24" customHeight="1">
      <c r="A73" s="44">
        <f t="shared" si="0"/>
        <v>45</v>
      </c>
      <c r="B73" s="65" t="s">
        <v>163</v>
      </c>
      <c r="C73" s="10" t="s">
        <v>18</v>
      </c>
      <c r="D73" s="10" t="s">
        <v>136</v>
      </c>
      <c r="E73" s="59"/>
      <c r="F73" s="106">
        <f>F74</f>
        <v>700</v>
      </c>
      <c r="G73" s="106">
        <f>G74</f>
        <v>700</v>
      </c>
      <c r="H73" s="24"/>
    </row>
    <row r="74" spans="1:8" ht="15" customHeight="1">
      <c r="A74" s="44">
        <f t="shared" si="0"/>
        <v>46</v>
      </c>
      <c r="B74" s="1" t="s">
        <v>53</v>
      </c>
      <c r="C74" s="10" t="s">
        <v>18</v>
      </c>
      <c r="D74" s="10" t="s">
        <v>136</v>
      </c>
      <c r="E74" s="59">
        <v>200</v>
      </c>
      <c r="F74" s="108">
        <v>700</v>
      </c>
      <c r="G74" s="108">
        <v>700</v>
      </c>
      <c r="H74" s="28"/>
    </row>
    <row r="75" spans="1:8" ht="15" customHeight="1">
      <c r="A75" s="44">
        <f t="shared" si="0"/>
        <v>47</v>
      </c>
      <c r="B75" s="2" t="s">
        <v>88</v>
      </c>
      <c r="C75" s="76" t="s">
        <v>89</v>
      </c>
      <c r="D75" s="10"/>
      <c r="E75" s="59"/>
      <c r="F75" s="105">
        <f aca="true" t="shared" si="3" ref="F75:G77">F76</f>
        <v>200</v>
      </c>
      <c r="G75" s="105">
        <f t="shared" si="3"/>
        <v>200</v>
      </c>
      <c r="H75" s="28"/>
    </row>
    <row r="76" spans="1:8" ht="15" customHeight="1">
      <c r="A76" s="44">
        <f t="shared" si="0"/>
        <v>48</v>
      </c>
      <c r="B76" s="2" t="s">
        <v>90</v>
      </c>
      <c r="C76" s="8" t="s">
        <v>91</v>
      </c>
      <c r="D76" s="10"/>
      <c r="E76" s="59"/>
      <c r="F76" s="105">
        <f t="shared" si="3"/>
        <v>200</v>
      </c>
      <c r="G76" s="105">
        <f t="shared" si="3"/>
        <v>200</v>
      </c>
      <c r="H76" s="28"/>
    </row>
    <row r="77" spans="1:8" ht="31.5" customHeight="1">
      <c r="A77" s="44">
        <f t="shared" si="0"/>
        <v>49</v>
      </c>
      <c r="B77" s="65" t="s">
        <v>164</v>
      </c>
      <c r="C77" s="8" t="s">
        <v>91</v>
      </c>
      <c r="D77" s="10" t="s">
        <v>125</v>
      </c>
      <c r="E77" s="59"/>
      <c r="F77" s="108">
        <f t="shared" si="3"/>
        <v>200</v>
      </c>
      <c r="G77" s="108">
        <f t="shared" si="3"/>
        <v>200</v>
      </c>
      <c r="H77" s="28"/>
    </row>
    <row r="78" spans="1:8" ht="15" customHeight="1">
      <c r="A78" s="44">
        <f t="shared" si="0"/>
        <v>50</v>
      </c>
      <c r="B78" s="1" t="s">
        <v>53</v>
      </c>
      <c r="C78" s="8" t="s">
        <v>91</v>
      </c>
      <c r="D78" s="10" t="s">
        <v>125</v>
      </c>
      <c r="E78" s="59">
        <v>200</v>
      </c>
      <c r="F78" s="108">
        <v>200</v>
      </c>
      <c r="G78" s="108">
        <v>200</v>
      </c>
      <c r="H78" s="28"/>
    </row>
    <row r="79" spans="1:8" ht="15" customHeight="1">
      <c r="A79" s="44">
        <f t="shared" si="0"/>
        <v>51</v>
      </c>
      <c r="B79" s="2" t="s">
        <v>47</v>
      </c>
      <c r="C79" s="8" t="s">
        <v>48</v>
      </c>
      <c r="D79" s="10"/>
      <c r="E79" s="59"/>
      <c r="F79" s="105">
        <f>F80+F84</f>
        <v>800</v>
      </c>
      <c r="G79" s="105">
        <f>G80+G84</f>
        <v>800</v>
      </c>
      <c r="H79" s="28"/>
    </row>
    <row r="80" spans="1:8" ht="14.25" customHeight="1">
      <c r="A80" s="44">
        <f t="shared" si="0"/>
        <v>52</v>
      </c>
      <c r="B80" s="2" t="s">
        <v>33</v>
      </c>
      <c r="C80" s="8" t="s">
        <v>32</v>
      </c>
      <c r="D80" s="8"/>
      <c r="E80" s="60"/>
      <c r="F80" s="109">
        <f>F82</f>
        <v>300</v>
      </c>
      <c r="G80" s="109">
        <f>G82</f>
        <v>300</v>
      </c>
      <c r="H80" s="31"/>
    </row>
    <row r="81" spans="1:8" ht="14.25" customHeight="1">
      <c r="A81" s="44">
        <f t="shared" si="0"/>
        <v>53</v>
      </c>
      <c r="B81" s="68" t="s">
        <v>68</v>
      </c>
      <c r="C81" s="10" t="s">
        <v>32</v>
      </c>
      <c r="D81" s="10"/>
      <c r="E81" s="61"/>
      <c r="F81" s="104">
        <f>F82</f>
        <v>300</v>
      </c>
      <c r="G81" s="104">
        <f>G82</f>
        <v>300</v>
      </c>
      <c r="H81" s="31"/>
    </row>
    <row r="82" spans="1:8" ht="52.5" customHeight="1">
      <c r="A82" s="44">
        <f t="shared" si="0"/>
        <v>54</v>
      </c>
      <c r="B82" s="75" t="s">
        <v>165</v>
      </c>
      <c r="C82" s="10" t="s">
        <v>32</v>
      </c>
      <c r="D82" s="8" t="s">
        <v>137</v>
      </c>
      <c r="E82" s="61"/>
      <c r="F82" s="104">
        <f>F83</f>
        <v>300</v>
      </c>
      <c r="G82" s="104">
        <f>G83</f>
        <v>300</v>
      </c>
      <c r="H82" s="27"/>
    </row>
    <row r="83" spans="1:8" ht="15" customHeight="1">
      <c r="A83" s="44">
        <f t="shared" si="0"/>
        <v>55</v>
      </c>
      <c r="B83" s="1" t="s">
        <v>53</v>
      </c>
      <c r="C83" s="10" t="s">
        <v>32</v>
      </c>
      <c r="D83" s="10" t="s">
        <v>137</v>
      </c>
      <c r="E83" s="61" t="s">
        <v>54</v>
      </c>
      <c r="F83" s="108">
        <v>300</v>
      </c>
      <c r="G83" s="108">
        <v>300</v>
      </c>
      <c r="H83" s="28"/>
    </row>
    <row r="84" spans="1:8" ht="15" customHeight="1">
      <c r="A84" s="44">
        <f t="shared" si="0"/>
        <v>56</v>
      </c>
      <c r="B84" s="2" t="s">
        <v>149</v>
      </c>
      <c r="C84" s="8" t="s">
        <v>19</v>
      </c>
      <c r="D84" s="8" t="s">
        <v>0</v>
      </c>
      <c r="E84" s="58"/>
      <c r="F84" s="101">
        <f>F85</f>
        <v>500</v>
      </c>
      <c r="G84" s="101">
        <f>G85</f>
        <v>500</v>
      </c>
      <c r="H84" s="22"/>
    </row>
    <row r="85" spans="1:8" ht="52.5" customHeight="1">
      <c r="A85" s="44">
        <f t="shared" si="0"/>
        <v>57</v>
      </c>
      <c r="B85" s="65" t="s">
        <v>168</v>
      </c>
      <c r="C85" s="8" t="s">
        <v>19</v>
      </c>
      <c r="D85" s="8"/>
      <c r="E85" s="59"/>
      <c r="F85" s="106">
        <f>F86</f>
        <v>500</v>
      </c>
      <c r="G85" s="106">
        <f>G86</f>
        <v>500</v>
      </c>
      <c r="H85" s="24"/>
    </row>
    <row r="86" spans="1:8" ht="15" customHeight="1">
      <c r="A86" s="44">
        <f t="shared" si="0"/>
        <v>58</v>
      </c>
      <c r="B86" s="1" t="s">
        <v>53</v>
      </c>
      <c r="C86" s="10" t="s">
        <v>19</v>
      </c>
      <c r="D86" s="10" t="s">
        <v>158</v>
      </c>
      <c r="E86" s="59">
        <v>200</v>
      </c>
      <c r="F86" s="108">
        <v>500</v>
      </c>
      <c r="G86" s="108">
        <v>500</v>
      </c>
      <c r="H86" s="28"/>
    </row>
    <row r="87" spans="1:8" ht="32.25" customHeight="1">
      <c r="A87" s="44">
        <f t="shared" si="0"/>
        <v>59</v>
      </c>
      <c r="B87" s="132" t="s">
        <v>156</v>
      </c>
      <c r="C87" s="10" t="s">
        <v>157</v>
      </c>
      <c r="D87" s="10"/>
      <c r="E87" s="59"/>
      <c r="F87" s="108">
        <v>0</v>
      </c>
      <c r="G87" s="108">
        <v>0</v>
      </c>
      <c r="H87" s="28"/>
    </row>
    <row r="88" spans="1:8" ht="51" customHeight="1">
      <c r="A88" s="44">
        <f t="shared" si="0"/>
        <v>60</v>
      </c>
      <c r="B88" s="65" t="s">
        <v>168</v>
      </c>
      <c r="C88" s="8" t="s">
        <v>157</v>
      </c>
      <c r="D88" s="8" t="s">
        <v>158</v>
      </c>
      <c r="E88" s="59"/>
      <c r="F88" s="108">
        <v>0</v>
      </c>
      <c r="G88" s="108">
        <v>0</v>
      </c>
      <c r="H88" s="28"/>
    </row>
    <row r="89" spans="1:8" ht="15" customHeight="1">
      <c r="A89" s="44">
        <f t="shared" si="0"/>
        <v>61</v>
      </c>
      <c r="B89" s="131" t="s">
        <v>53</v>
      </c>
      <c r="C89" s="10" t="s">
        <v>157</v>
      </c>
      <c r="D89" s="10" t="s">
        <v>158</v>
      </c>
      <c r="E89" s="59">
        <v>200</v>
      </c>
      <c r="F89" s="108">
        <v>0</v>
      </c>
      <c r="G89" s="108">
        <v>0</v>
      </c>
      <c r="H89" s="28"/>
    </row>
    <row r="90" spans="1:8" ht="45.75" customHeight="1">
      <c r="A90" s="44">
        <f t="shared" si="0"/>
        <v>62</v>
      </c>
      <c r="B90" s="78" t="s">
        <v>166</v>
      </c>
      <c r="C90" s="8" t="s">
        <v>157</v>
      </c>
      <c r="D90" s="8" t="s">
        <v>135</v>
      </c>
      <c r="E90" s="59"/>
      <c r="F90" s="108">
        <v>0</v>
      </c>
      <c r="G90" s="108">
        <v>0</v>
      </c>
      <c r="H90" s="28"/>
    </row>
    <row r="91" spans="1:8" ht="15" customHeight="1">
      <c r="A91" s="44">
        <f t="shared" si="0"/>
        <v>63</v>
      </c>
      <c r="B91" s="77" t="s">
        <v>53</v>
      </c>
      <c r="C91" s="10" t="s">
        <v>157</v>
      </c>
      <c r="D91" s="10" t="s">
        <v>135</v>
      </c>
      <c r="E91" s="59">
        <v>200</v>
      </c>
      <c r="F91" s="108">
        <v>0</v>
      </c>
      <c r="G91" s="108">
        <v>0</v>
      </c>
      <c r="H91" s="28"/>
    </row>
    <row r="92" spans="1:8" ht="15" customHeight="1">
      <c r="A92" s="44">
        <f t="shared" si="0"/>
        <v>64</v>
      </c>
      <c r="B92" s="2" t="s">
        <v>75</v>
      </c>
      <c r="C92" s="8" t="s">
        <v>42</v>
      </c>
      <c r="D92" s="8" t="s">
        <v>0</v>
      </c>
      <c r="E92" s="58"/>
      <c r="F92" s="101">
        <f>F93+F96</f>
        <v>23100</v>
      </c>
      <c r="G92" s="101">
        <f>G93+G96</f>
        <v>8000</v>
      </c>
      <c r="H92" s="22"/>
    </row>
    <row r="93" spans="1:8" ht="15" customHeight="1">
      <c r="A93" s="44">
        <f t="shared" si="0"/>
        <v>65</v>
      </c>
      <c r="B93" s="2" t="s">
        <v>20</v>
      </c>
      <c r="C93" s="8" t="s">
        <v>21</v>
      </c>
      <c r="D93" s="8"/>
      <c r="E93" s="58"/>
      <c r="F93" s="101">
        <f>F94</f>
        <v>20100</v>
      </c>
      <c r="G93" s="101">
        <f>G94</f>
        <v>5000</v>
      </c>
      <c r="H93" s="22"/>
    </row>
    <row r="94" spans="1:8" ht="27.75" customHeight="1">
      <c r="A94" s="44">
        <f t="shared" si="0"/>
        <v>66</v>
      </c>
      <c r="B94" s="64" t="s">
        <v>167</v>
      </c>
      <c r="C94" s="10" t="s">
        <v>21</v>
      </c>
      <c r="D94" s="8" t="s">
        <v>130</v>
      </c>
      <c r="E94" s="59"/>
      <c r="F94" s="106">
        <f>F95</f>
        <v>20100</v>
      </c>
      <c r="G94" s="106">
        <f>G95</f>
        <v>5000</v>
      </c>
      <c r="H94" s="24"/>
    </row>
    <row r="95" spans="1:8" ht="15" customHeight="1">
      <c r="A95" s="44">
        <f aca="true" t="shared" si="4" ref="A95:A118">A94+1</f>
        <v>67</v>
      </c>
      <c r="B95" s="1" t="s">
        <v>53</v>
      </c>
      <c r="C95" s="10" t="s">
        <v>21</v>
      </c>
      <c r="D95" s="10" t="s">
        <v>130</v>
      </c>
      <c r="E95" s="59">
        <v>200</v>
      </c>
      <c r="F95" s="102">
        <v>20100</v>
      </c>
      <c r="G95" s="102">
        <v>5000</v>
      </c>
      <c r="H95" s="23"/>
    </row>
    <row r="96" spans="1:8" ht="15" customHeight="1">
      <c r="A96" s="44">
        <f t="shared" si="4"/>
        <v>68</v>
      </c>
      <c r="B96" s="2" t="s">
        <v>59</v>
      </c>
      <c r="C96" s="8" t="s">
        <v>41</v>
      </c>
      <c r="D96" s="10"/>
      <c r="E96" s="58"/>
      <c r="F96" s="69">
        <f>F97</f>
        <v>3000</v>
      </c>
      <c r="G96" s="69">
        <f>G97</f>
        <v>3000</v>
      </c>
      <c r="H96" s="23"/>
    </row>
    <row r="97" spans="1:8" ht="28.5" customHeight="1">
      <c r="A97" s="44">
        <f t="shared" si="4"/>
        <v>69</v>
      </c>
      <c r="B97" s="66" t="s">
        <v>169</v>
      </c>
      <c r="C97" s="10" t="s">
        <v>41</v>
      </c>
      <c r="D97" s="8" t="s">
        <v>138</v>
      </c>
      <c r="E97" s="59"/>
      <c r="F97" s="106">
        <f>F98</f>
        <v>3000</v>
      </c>
      <c r="G97" s="106">
        <f>G98</f>
        <v>3000</v>
      </c>
      <c r="H97" s="24"/>
    </row>
    <row r="98" spans="1:8" ht="15" customHeight="1">
      <c r="A98" s="44">
        <f t="shared" si="4"/>
        <v>70</v>
      </c>
      <c r="B98" s="1" t="s">
        <v>53</v>
      </c>
      <c r="C98" s="10" t="s">
        <v>41</v>
      </c>
      <c r="D98" s="10" t="s">
        <v>138</v>
      </c>
      <c r="E98" s="59">
        <v>200</v>
      </c>
      <c r="F98" s="104">
        <v>3000</v>
      </c>
      <c r="G98" s="104">
        <v>3000</v>
      </c>
      <c r="H98" s="27"/>
    </row>
    <row r="99" spans="1:8" ht="15" customHeight="1">
      <c r="A99" s="44">
        <f t="shared" si="4"/>
        <v>71</v>
      </c>
      <c r="B99" s="2" t="s">
        <v>60</v>
      </c>
      <c r="C99" s="8" t="s">
        <v>49</v>
      </c>
      <c r="D99" s="8"/>
      <c r="E99" s="58"/>
      <c r="F99" s="109">
        <f>F100+F103</f>
        <v>22826.7</v>
      </c>
      <c r="G99" s="109">
        <f>G100+G103</f>
        <v>24291.600000000002</v>
      </c>
      <c r="H99" s="27"/>
    </row>
    <row r="100" spans="1:8" ht="15" customHeight="1">
      <c r="A100" s="44">
        <f t="shared" si="4"/>
        <v>72</v>
      </c>
      <c r="B100" s="2" t="s">
        <v>154</v>
      </c>
      <c r="C100" s="8" t="s">
        <v>155</v>
      </c>
      <c r="D100" s="10"/>
      <c r="E100" s="59"/>
      <c r="F100" s="69">
        <f>F101</f>
        <v>622.4</v>
      </c>
      <c r="G100" s="69">
        <f>G101</f>
        <v>622.4</v>
      </c>
      <c r="H100" s="25"/>
    </row>
    <row r="101" spans="1:8" ht="30" customHeight="1">
      <c r="A101" s="44">
        <f t="shared" si="4"/>
        <v>73</v>
      </c>
      <c r="B101" s="1" t="s">
        <v>153</v>
      </c>
      <c r="C101" s="8" t="s">
        <v>155</v>
      </c>
      <c r="D101" s="8" t="s">
        <v>127</v>
      </c>
      <c r="E101" s="58"/>
      <c r="F101" s="102">
        <f>F102</f>
        <v>622.4</v>
      </c>
      <c r="G101" s="102">
        <f>G102</f>
        <v>622.4</v>
      </c>
      <c r="H101" s="23"/>
    </row>
    <row r="102" spans="1:8" ht="26.25" customHeight="1">
      <c r="A102" s="44">
        <f t="shared" si="4"/>
        <v>74</v>
      </c>
      <c r="B102" s="2" t="s">
        <v>37</v>
      </c>
      <c r="C102" s="10" t="s">
        <v>155</v>
      </c>
      <c r="D102" s="10" t="s">
        <v>127</v>
      </c>
      <c r="E102" s="59">
        <v>300</v>
      </c>
      <c r="F102" s="103">
        <v>622.4</v>
      </c>
      <c r="G102" s="102">
        <v>622.4</v>
      </c>
      <c r="H102" s="23"/>
    </row>
    <row r="103" spans="1:8" ht="15" customHeight="1">
      <c r="A103" s="44">
        <f t="shared" si="4"/>
        <v>75</v>
      </c>
      <c r="B103" s="2" t="s">
        <v>22</v>
      </c>
      <c r="C103" s="8" t="s">
        <v>23</v>
      </c>
      <c r="D103" s="8" t="s">
        <v>0</v>
      </c>
      <c r="E103" s="58"/>
      <c r="F103" s="101">
        <f>F104+F106</f>
        <v>22204.3</v>
      </c>
      <c r="G103" s="101">
        <f>G104+G106</f>
        <v>23669.2</v>
      </c>
      <c r="H103" s="32"/>
    </row>
    <row r="104" spans="1:8" ht="28.5" customHeight="1">
      <c r="A104" s="44">
        <f t="shared" si="4"/>
        <v>76</v>
      </c>
      <c r="B104" s="2" t="s">
        <v>93</v>
      </c>
      <c r="C104" s="6" t="s">
        <v>23</v>
      </c>
      <c r="D104" s="8" t="s">
        <v>128</v>
      </c>
      <c r="E104" s="58"/>
      <c r="F104" s="101">
        <f>F105</f>
        <v>13520.5</v>
      </c>
      <c r="G104" s="101">
        <f>G105</f>
        <v>14237.6</v>
      </c>
      <c r="H104" s="29"/>
    </row>
    <row r="105" spans="1:8" ht="18" customHeight="1">
      <c r="A105" s="44">
        <f t="shared" si="4"/>
        <v>77</v>
      </c>
      <c r="B105" s="1" t="s">
        <v>94</v>
      </c>
      <c r="C105" s="9" t="s">
        <v>23</v>
      </c>
      <c r="D105" s="10" t="s">
        <v>128</v>
      </c>
      <c r="E105" s="59">
        <v>300</v>
      </c>
      <c r="F105" s="102">
        <v>13520.5</v>
      </c>
      <c r="G105" s="102">
        <v>14237.6</v>
      </c>
      <c r="H105" s="23"/>
    </row>
    <row r="106" spans="1:8" ht="25.5" customHeight="1">
      <c r="A106" s="44">
        <f t="shared" si="4"/>
        <v>78</v>
      </c>
      <c r="B106" s="2" t="s">
        <v>95</v>
      </c>
      <c r="C106" s="6" t="s">
        <v>23</v>
      </c>
      <c r="D106" s="8" t="s">
        <v>129</v>
      </c>
      <c r="E106" s="58"/>
      <c r="F106" s="101">
        <f>F107</f>
        <v>8683.8</v>
      </c>
      <c r="G106" s="101">
        <f>G107</f>
        <v>9431.6</v>
      </c>
      <c r="H106" s="29"/>
    </row>
    <row r="107" spans="1:11" ht="18" customHeight="1">
      <c r="A107" s="44">
        <f t="shared" si="4"/>
        <v>79</v>
      </c>
      <c r="B107" s="77" t="s">
        <v>55</v>
      </c>
      <c r="C107" s="9" t="s">
        <v>23</v>
      </c>
      <c r="D107" s="10" t="s">
        <v>129</v>
      </c>
      <c r="E107" s="59">
        <v>300</v>
      </c>
      <c r="F107" s="102">
        <v>8683.8</v>
      </c>
      <c r="G107" s="102">
        <v>9431.6</v>
      </c>
      <c r="H107" s="23"/>
      <c r="J107" s="100"/>
      <c r="K107" s="100"/>
    </row>
    <row r="108" spans="1:11" ht="14.25" customHeight="1">
      <c r="A108" s="44">
        <f t="shared" si="4"/>
        <v>80</v>
      </c>
      <c r="B108" s="2" t="s">
        <v>84</v>
      </c>
      <c r="C108" s="8" t="s">
        <v>76</v>
      </c>
      <c r="D108" s="10"/>
      <c r="E108" s="59"/>
      <c r="F108" s="69">
        <f aca="true" t="shared" si="5" ref="F108:G110">F109</f>
        <v>744</v>
      </c>
      <c r="G108" s="69">
        <f t="shared" si="5"/>
        <v>744</v>
      </c>
      <c r="H108" s="23"/>
      <c r="J108" s="100"/>
      <c r="K108" s="100"/>
    </row>
    <row r="109" spans="1:11" ht="15" customHeight="1">
      <c r="A109" s="44">
        <f t="shared" si="4"/>
        <v>81</v>
      </c>
      <c r="B109" s="2" t="s">
        <v>24</v>
      </c>
      <c r="C109" s="8" t="s">
        <v>25</v>
      </c>
      <c r="D109" s="8" t="s">
        <v>0</v>
      </c>
      <c r="E109" s="58"/>
      <c r="F109" s="101">
        <f t="shared" si="5"/>
        <v>744</v>
      </c>
      <c r="G109" s="101">
        <f t="shared" si="5"/>
        <v>744</v>
      </c>
      <c r="H109" s="32"/>
      <c r="J109" s="100"/>
      <c r="K109" s="100"/>
    </row>
    <row r="110" spans="1:11" ht="54" customHeight="1">
      <c r="A110" s="44">
        <f t="shared" si="4"/>
        <v>82</v>
      </c>
      <c r="B110" s="65" t="s">
        <v>170</v>
      </c>
      <c r="C110" s="10" t="s">
        <v>25</v>
      </c>
      <c r="D110" s="10" t="s">
        <v>126</v>
      </c>
      <c r="E110" s="59"/>
      <c r="F110" s="106">
        <f t="shared" si="5"/>
        <v>744</v>
      </c>
      <c r="G110" s="106">
        <f t="shared" si="5"/>
        <v>744</v>
      </c>
      <c r="H110" s="29"/>
      <c r="J110" s="100"/>
      <c r="K110" s="100"/>
    </row>
    <row r="111" spans="1:11" ht="15" customHeight="1">
      <c r="A111" s="44">
        <f t="shared" si="4"/>
        <v>83</v>
      </c>
      <c r="B111" s="1" t="s">
        <v>53</v>
      </c>
      <c r="C111" s="10" t="s">
        <v>25</v>
      </c>
      <c r="D111" s="10" t="s">
        <v>126</v>
      </c>
      <c r="E111" s="59">
        <v>200</v>
      </c>
      <c r="F111" s="102">
        <v>744</v>
      </c>
      <c r="G111" s="102">
        <v>744</v>
      </c>
      <c r="H111" s="23"/>
      <c r="J111" s="100"/>
      <c r="K111" s="100"/>
    </row>
    <row r="112" spans="1:11" ht="15" customHeight="1">
      <c r="A112" s="44">
        <f t="shared" si="4"/>
        <v>84</v>
      </c>
      <c r="B112" s="2" t="s">
        <v>77</v>
      </c>
      <c r="C112" s="8" t="s">
        <v>78</v>
      </c>
      <c r="D112" s="10"/>
      <c r="E112" s="59"/>
      <c r="F112" s="69">
        <f>F113</f>
        <v>4000</v>
      </c>
      <c r="G112" s="69">
        <f>G113</f>
        <v>3200</v>
      </c>
      <c r="H112" s="23"/>
      <c r="J112" s="100"/>
      <c r="K112" s="100"/>
    </row>
    <row r="113" spans="1:11" ht="15" customHeight="1">
      <c r="A113" s="44">
        <f t="shared" si="4"/>
        <v>85</v>
      </c>
      <c r="B113" s="2" t="s">
        <v>26</v>
      </c>
      <c r="C113" s="8" t="s">
        <v>27</v>
      </c>
      <c r="D113" s="8" t="s">
        <v>0</v>
      </c>
      <c r="E113" s="58"/>
      <c r="F113" s="101">
        <f>F115+F117</f>
        <v>4000</v>
      </c>
      <c r="G113" s="101">
        <f>G115+G117</f>
        <v>3200</v>
      </c>
      <c r="H113" s="32"/>
      <c r="J113" s="100"/>
      <c r="K113" s="100"/>
    </row>
    <row r="114" spans="1:11" ht="62.25" customHeight="1">
      <c r="A114" s="44">
        <f t="shared" si="4"/>
        <v>86</v>
      </c>
      <c r="B114" s="65" t="s">
        <v>171</v>
      </c>
      <c r="C114" s="8" t="s">
        <v>27</v>
      </c>
      <c r="D114" s="8"/>
      <c r="E114" s="58"/>
      <c r="F114" s="101">
        <f>F115+F117</f>
        <v>4000</v>
      </c>
      <c r="G114" s="101">
        <f>G115+G117</f>
        <v>3200</v>
      </c>
      <c r="H114" s="32"/>
      <c r="J114" s="100"/>
      <c r="K114" s="100"/>
    </row>
    <row r="115" spans="1:11" ht="15" customHeight="1">
      <c r="A115" s="44">
        <f t="shared" si="4"/>
        <v>87</v>
      </c>
      <c r="B115" s="64" t="s">
        <v>67</v>
      </c>
      <c r="C115" s="10" t="s">
        <v>27</v>
      </c>
      <c r="D115" s="8" t="s">
        <v>131</v>
      </c>
      <c r="E115" s="59"/>
      <c r="F115" s="106">
        <f>F116</f>
        <v>2500</v>
      </c>
      <c r="G115" s="106">
        <f>G116</f>
        <v>2000</v>
      </c>
      <c r="H115" s="29"/>
      <c r="J115" s="100"/>
      <c r="K115" s="100"/>
    </row>
    <row r="116" spans="1:11" ht="15" customHeight="1">
      <c r="A116" s="44">
        <f t="shared" si="4"/>
        <v>88</v>
      </c>
      <c r="B116" s="1" t="s">
        <v>53</v>
      </c>
      <c r="C116" s="10" t="s">
        <v>27</v>
      </c>
      <c r="D116" s="10" t="s">
        <v>131</v>
      </c>
      <c r="E116" s="59">
        <v>200</v>
      </c>
      <c r="F116" s="102">
        <v>2500</v>
      </c>
      <c r="G116" s="102">
        <v>2000</v>
      </c>
      <c r="H116" s="23"/>
      <c r="J116" s="100"/>
      <c r="K116" s="100"/>
    </row>
    <row r="117" spans="1:8" ht="15" customHeight="1">
      <c r="A117" s="44">
        <f t="shared" si="4"/>
        <v>89</v>
      </c>
      <c r="B117" s="2" t="s">
        <v>35</v>
      </c>
      <c r="C117" s="10" t="s">
        <v>27</v>
      </c>
      <c r="D117" s="8" t="s">
        <v>132</v>
      </c>
      <c r="E117" s="59"/>
      <c r="F117" s="106">
        <f>F118</f>
        <v>1500</v>
      </c>
      <c r="G117" s="106">
        <f>G118</f>
        <v>1200</v>
      </c>
      <c r="H117" s="29"/>
    </row>
    <row r="118" spans="1:8" ht="15" customHeight="1">
      <c r="A118" s="44">
        <f t="shared" si="4"/>
        <v>90</v>
      </c>
      <c r="B118" s="1" t="s">
        <v>53</v>
      </c>
      <c r="C118" s="10" t="s">
        <v>27</v>
      </c>
      <c r="D118" s="10" t="s">
        <v>132</v>
      </c>
      <c r="E118" s="59">
        <v>200</v>
      </c>
      <c r="F118" s="102">
        <v>1500</v>
      </c>
      <c r="G118" s="102">
        <v>1200</v>
      </c>
      <c r="H118" s="23"/>
    </row>
    <row r="119" spans="1:7" ht="27" customHeight="1">
      <c r="A119" s="44">
        <v>1</v>
      </c>
      <c r="B119" s="2" t="s">
        <v>147</v>
      </c>
      <c r="C119" s="8"/>
      <c r="D119" s="8"/>
      <c r="E119" s="58"/>
      <c r="F119" s="110">
        <f aca="true" t="shared" si="6" ref="F119:G122">F120</f>
        <v>1972.3</v>
      </c>
      <c r="G119" s="110">
        <f t="shared" si="6"/>
        <v>2037.22</v>
      </c>
    </row>
    <row r="120" spans="1:7" ht="15.75" customHeight="1">
      <c r="A120" s="44">
        <v>2</v>
      </c>
      <c r="B120" s="39" t="s">
        <v>57</v>
      </c>
      <c r="C120" s="40" t="s">
        <v>34</v>
      </c>
      <c r="D120" s="41"/>
      <c r="E120" s="80"/>
      <c r="F120" s="111">
        <f t="shared" si="6"/>
        <v>1972.3</v>
      </c>
      <c r="G120" s="111">
        <f t="shared" si="6"/>
        <v>2037.22</v>
      </c>
    </row>
    <row r="121" spans="1:7" ht="15.75" customHeight="1">
      <c r="A121" s="44">
        <v>3</v>
      </c>
      <c r="B121" s="39" t="s">
        <v>45</v>
      </c>
      <c r="C121" s="40" t="s">
        <v>34</v>
      </c>
      <c r="D121" s="8"/>
      <c r="E121" s="80"/>
      <c r="F121" s="111">
        <f t="shared" si="6"/>
        <v>1972.3</v>
      </c>
      <c r="G121" s="111">
        <f t="shared" si="6"/>
        <v>2037.22</v>
      </c>
    </row>
    <row r="122" spans="1:7" ht="15.75" customHeight="1">
      <c r="A122" s="44">
        <v>4</v>
      </c>
      <c r="B122" s="39" t="s">
        <v>46</v>
      </c>
      <c r="C122" s="40" t="s">
        <v>34</v>
      </c>
      <c r="D122" s="8"/>
      <c r="E122" s="80"/>
      <c r="F122" s="111">
        <f t="shared" si="6"/>
        <v>1972.3</v>
      </c>
      <c r="G122" s="111">
        <f t="shared" si="6"/>
        <v>2037.22</v>
      </c>
    </row>
    <row r="123" spans="1:7" ht="21.75" customHeight="1">
      <c r="A123" s="44">
        <v>5</v>
      </c>
      <c r="B123" s="39" t="s">
        <v>98</v>
      </c>
      <c r="C123" s="40" t="s">
        <v>34</v>
      </c>
      <c r="D123" s="8" t="s">
        <v>133</v>
      </c>
      <c r="E123" s="80"/>
      <c r="F123" s="111">
        <f>F124</f>
        <v>1972.3</v>
      </c>
      <c r="G123" s="111">
        <f>G124</f>
        <v>2037.22</v>
      </c>
    </row>
    <row r="124" spans="1:7" ht="24" customHeight="1" thickBot="1">
      <c r="A124" s="92">
        <v>6</v>
      </c>
      <c r="B124" s="84" t="s">
        <v>80</v>
      </c>
      <c r="C124" s="85" t="s">
        <v>34</v>
      </c>
      <c r="D124" s="86" t="s">
        <v>133</v>
      </c>
      <c r="E124" s="87" t="s">
        <v>85</v>
      </c>
      <c r="F124" s="112">
        <v>1972.3</v>
      </c>
      <c r="G124" s="113">
        <v>2037.22</v>
      </c>
    </row>
    <row r="125" spans="1:8" ht="15" customHeight="1" thickBot="1">
      <c r="A125" s="93"/>
      <c r="B125" s="91" t="s">
        <v>28</v>
      </c>
      <c r="C125" s="90" t="s">
        <v>0</v>
      </c>
      <c r="D125" s="89" t="s">
        <v>0</v>
      </c>
      <c r="E125" s="88"/>
      <c r="F125" s="114">
        <f>F6+F29+F119</f>
        <v>113271.99</v>
      </c>
      <c r="G125" s="114">
        <f>G6+G29+G119</f>
        <v>119216.81</v>
      </c>
      <c r="H125" s="22"/>
    </row>
    <row r="127" ht="12.75">
      <c r="B127" s="14"/>
    </row>
    <row r="128" spans="2:8" ht="12.75" customHeight="1">
      <c r="B128" s="67"/>
      <c r="F128" s="5"/>
      <c r="G128" s="72"/>
      <c r="H128" s="5"/>
    </row>
    <row r="129" spans="6:7" ht="12.75">
      <c r="F129" s="12"/>
      <c r="G129" s="12"/>
    </row>
  </sheetData>
  <sheetProtection/>
  <mergeCells count="4">
    <mergeCell ref="D1:G1"/>
    <mergeCell ref="H3:K3"/>
    <mergeCell ref="B3:F3"/>
    <mergeCell ref="C2:G2"/>
  </mergeCells>
  <printOptions/>
  <pageMargins left="0.25" right="0.25" top="0.75" bottom="0.75" header="0.3" footer="0.3"/>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2017-12-11T14:42:22Z</cp:lastPrinted>
  <dcterms:created xsi:type="dcterms:W3CDTF">2013-01-29T06:46:52Z</dcterms:created>
  <dcterms:modified xsi:type="dcterms:W3CDTF">2017-12-12T13:18:14Z</dcterms:modified>
  <cp:category/>
  <cp:version/>
  <cp:contentType/>
  <cp:contentStatus/>
</cp:coreProperties>
</file>